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</sheets>
  <calcPr calcId="125725" iterateDelta="1E-4"/>
</workbook>
</file>

<file path=xl/calcChain.xml><?xml version="1.0" encoding="utf-8"?>
<calcChain xmlns="http://schemas.openxmlformats.org/spreadsheetml/2006/main">
  <c r="H26" i="1"/>
  <c r="G26"/>
  <c r="F26"/>
  <c r="H38"/>
  <c r="H37"/>
  <c r="H36"/>
  <c r="H34"/>
  <c r="H29"/>
  <c r="H28"/>
  <c r="H27"/>
  <c r="G38"/>
  <c r="G37"/>
  <c r="G36"/>
  <c r="G34"/>
  <c r="G32"/>
  <c r="H32" s="1"/>
  <c r="G29"/>
  <c r="G28"/>
  <c r="G27"/>
  <c r="F38"/>
  <c r="F37"/>
  <c r="F36"/>
  <c r="F35"/>
  <c r="G35" s="1"/>
  <c r="H35" s="1"/>
  <c r="F34"/>
  <c r="F33"/>
  <c r="G33" s="1"/>
  <c r="H33" s="1"/>
  <c r="F31"/>
  <c r="G31" s="1"/>
  <c r="H31" s="1"/>
  <c r="F30"/>
  <c r="G30" s="1"/>
  <c r="H30" s="1"/>
  <c r="F29"/>
  <c r="F28"/>
  <c r="F27"/>
  <c r="E26"/>
  <c r="D26"/>
  <c r="C26"/>
  <c r="N24"/>
  <c r="M24"/>
  <c r="L24"/>
  <c r="K24"/>
  <c r="J24"/>
  <c r="N23"/>
  <c r="M23"/>
  <c r="L23"/>
  <c r="K23"/>
  <c r="J23"/>
  <c r="N22"/>
  <c r="M22"/>
  <c r="L22"/>
  <c r="K22"/>
  <c r="J22"/>
  <c r="N21"/>
  <c r="M21"/>
  <c r="L21"/>
  <c r="K21"/>
  <c r="J21"/>
  <c r="N19"/>
  <c r="M19"/>
  <c r="L19"/>
  <c r="K19"/>
  <c r="J19"/>
  <c r="N18"/>
  <c r="M18"/>
  <c r="L18"/>
  <c r="K18"/>
  <c r="J18"/>
  <c r="N17"/>
  <c r="M17"/>
  <c r="L17"/>
  <c r="K17"/>
  <c r="J17"/>
  <c r="N16"/>
  <c r="M16"/>
  <c r="L16"/>
  <c r="K16"/>
  <c r="J16"/>
  <c r="N14"/>
  <c r="M14"/>
  <c r="L14"/>
  <c r="K14"/>
  <c r="J14"/>
  <c r="N13"/>
  <c r="M13"/>
  <c r="L13"/>
  <c r="K13"/>
  <c r="J13"/>
  <c r="N12"/>
  <c r="M12"/>
  <c r="L12"/>
  <c r="K12"/>
  <c r="J12"/>
  <c r="N11"/>
  <c r="M11"/>
  <c r="L11"/>
  <c r="K11"/>
  <c r="J11"/>
  <c r="N9"/>
  <c r="M9"/>
  <c r="L9"/>
  <c r="K9"/>
  <c r="J9"/>
  <c r="N5"/>
  <c r="M5"/>
  <c r="L5"/>
  <c r="K5"/>
  <c r="J5"/>
  <c r="K26" l="1"/>
  <c r="J26"/>
  <c r="L26" l="1"/>
  <c r="M26"/>
  <c r="N26" l="1"/>
</calcChain>
</file>

<file path=xl/sharedStrings.xml><?xml version="1.0" encoding="utf-8"?>
<sst xmlns="http://schemas.openxmlformats.org/spreadsheetml/2006/main" count="72" uniqueCount="57">
  <si>
    <t>Показатели</t>
  </si>
  <si>
    <t>Продукция сельского хозяйства</t>
  </si>
  <si>
    <t>млн. руб.</t>
  </si>
  <si>
    <t>Индекс производства продукции сельского хозяйства</t>
  </si>
  <si>
    <t>% к предыдущему году в сопоставимых ценах</t>
  </si>
  <si>
    <t>Индекс-дефлятор продукции сельского хозяйства в хозяйствах всех категорий</t>
  </si>
  <si>
    <t>% к предыдущему году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</si>
  <si>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</si>
  <si>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</si>
  <si>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</si>
  <si>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</si>
  <si>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</si>
  <si>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</si>
  <si>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</si>
  <si>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</si>
  <si>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</si>
  <si>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</si>
  <si>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</si>
  <si>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Един. измер.</t>
  </si>
  <si>
    <t>Производство  (все категории хозяйств)</t>
  </si>
  <si>
    <t>в т.ч. закрытого грунта</t>
  </si>
  <si>
    <t>Шерсть - всего</t>
  </si>
  <si>
    <t>ц</t>
  </si>
  <si>
    <t>Улов речной рыбы - всего</t>
  </si>
  <si>
    <t>Улов прудовой рыбы - всего</t>
  </si>
  <si>
    <t>Площадь садов, всего</t>
  </si>
  <si>
    <t>га</t>
  </si>
  <si>
    <t>Площадь ягодников, всего</t>
  </si>
  <si>
    <t>Площадь прудов, всего</t>
  </si>
  <si>
    <t>Площадь теплиц, всего</t>
  </si>
  <si>
    <t>Доходы, уменьшенные на величину расходов в соответствии со статьёй 346.5 Налогового кодекса Российской Федерации, сельскохозяйственных товаропроизводителей, перешедших на уплату единого сельскохозяйственного налога – всего</t>
  </si>
  <si>
    <t>тыс. руб.</t>
  </si>
  <si>
    <t>…</t>
  </si>
  <si>
    <r>
      <t xml:space="preserve">* - </t>
    </r>
    <r>
      <rPr>
        <sz val="12"/>
        <color theme="1"/>
        <rFont val="Times New Roman"/>
        <family val="1"/>
        <charset val="204"/>
      </rPr>
      <t>в разрезе поселений и городских округов</t>
    </r>
  </si>
  <si>
    <t>2023 год, прогноз</t>
  </si>
  <si>
    <t>2020 год, отчет</t>
  </si>
  <si>
    <t>2024 год, прогноз</t>
  </si>
  <si>
    <t>к прогнозу на 2023-2025 годы</t>
  </si>
  <si>
    <t>2021 год, отчет</t>
  </si>
  <si>
    <t>2022 год, оценка</t>
  </si>
  <si>
    <t>2025 год, прогноз</t>
  </si>
  <si>
    <t>Счастливцева Е.Э. 26-13-58</t>
  </si>
  <si>
    <t>Акимов В.А. 26-41-79</t>
  </si>
  <si>
    <r>
      <t xml:space="preserve">Показатели сельского хозяйства  по  </t>
    </r>
    <r>
      <rPr>
        <b/>
        <u/>
        <sz val="14"/>
        <color theme="1"/>
        <rFont val="Times New Roman"/>
        <family val="1"/>
        <charset val="204"/>
      </rPr>
      <t>Краснокутскому</t>
    </r>
    <r>
      <rPr>
        <b/>
        <sz val="14"/>
        <color theme="1"/>
        <rFont val="Times New Roman"/>
        <family val="1"/>
        <charset val="204"/>
      </rPr>
      <t xml:space="preserve">  муниципальному району области</t>
    </r>
  </si>
  <si>
    <t>Журавлевское МО</t>
  </si>
  <si>
    <t>Дьяковское МО</t>
  </si>
  <si>
    <t>Ждановское МО</t>
  </si>
  <si>
    <t>Интернациональное МО</t>
  </si>
  <si>
    <t>Комсомольское МО</t>
  </si>
  <si>
    <t>Лавровское МО</t>
  </si>
  <si>
    <t>Лебедевское МО</t>
  </si>
  <si>
    <t>Логиновское МО</t>
  </si>
  <si>
    <t>Г.Красный Кут</t>
  </si>
  <si>
    <t>Первомайское МО</t>
  </si>
  <si>
    <t>Усатовское МО</t>
  </si>
  <si>
    <t>Чкаловское МО</t>
  </si>
  <si>
    <t xml:space="preserve">ЕСХН 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</si>
</sst>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3" fillId="0" borderId="0" xfId="0" applyFo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 shrinkToFit="1"/>
    </xf>
    <xf numFmtId="0" fontId="6" fillId="0" borderId="3" xfId="0" applyFont="1" applyFill="1" applyBorder="1" applyAlignment="1">
      <alignment horizontal="center" vertical="center" wrapText="1" shrinkToFit="1"/>
    </xf>
    <xf numFmtId="0" fontId="4" fillId="0" borderId="3" xfId="0" applyFont="1" applyBorder="1" applyAlignment="1">
      <alignment horizontal="right" vertical="top" wrapText="1"/>
    </xf>
    <xf numFmtId="0" fontId="6" fillId="0" borderId="1" xfId="0" applyFont="1" applyFill="1" applyBorder="1" applyAlignment="1" applyProtection="1">
      <alignment horizontal="left"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 shrinkToFit="1"/>
    </xf>
    <xf numFmtId="164" fontId="6" fillId="0" borderId="1" xfId="0" applyNumberFormat="1" applyFont="1" applyFill="1" applyBorder="1" applyAlignment="1" applyProtection="1">
      <alignment horizontal="center" vertical="center" wrapText="1" shrinkToFit="1"/>
    </xf>
    <xf numFmtId="0" fontId="10" fillId="0" borderId="1" xfId="0" applyFont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164" fontId="11" fillId="2" borderId="1" xfId="0" applyNumberFormat="1" applyFont="1" applyFill="1" applyBorder="1" applyAlignment="1" applyProtection="1">
      <alignment vertical="center"/>
      <protection locked="0"/>
    </xf>
    <xf numFmtId="164" fontId="11" fillId="0" borderId="6" xfId="0" applyNumberFormat="1" applyFont="1" applyFill="1" applyBorder="1" applyAlignment="1" applyProtection="1">
      <alignment vertical="center"/>
      <protection locked="0"/>
    </xf>
    <xf numFmtId="164" fontId="12" fillId="0" borderId="6" xfId="0" applyNumberFormat="1" applyFont="1" applyFill="1" applyBorder="1" applyAlignment="1" applyProtection="1">
      <alignment vertical="center"/>
      <protection locked="0"/>
    </xf>
    <xf numFmtId="164" fontId="11" fillId="0" borderId="1" xfId="0" applyNumberFormat="1" applyFont="1" applyFill="1" applyBorder="1" applyAlignment="1" applyProtection="1">
      <alignment vertical="center"/>
      <protection locked="0"/>
    </xf>
    <xf numFmtId="164" fontId="11" fillId="2" borderId="6" xfId="0" applyNumberFormat="1" applyFont="1" applyFill="1" applyBorder="1" applyAlignment="1" applyProtection="1">
      <alignment vertical="center"/>
      <protection locked="0"/>
    </xf>
    <xf numFmtId="164" fontId="13" fillId="0" borderId="1" xfId="0" applyNumberFormat="1" applyFont="1" applyFill="1" applyBorder="1" applyAlignment="1" applyProtection="1">
      <alignment vertical="center"/>
      <protection locked="0"/>
    </xf>
    <xf numFmtId="164" fontId="13" fillId="0" borderId="6" xfId="0" applyNumberFormat="1" applyFont="1" applyFill="1" applyBorder="1" applyAlignment="1" applyProtection="1">
      <alignment vertical="center"/>
      <protection locked="0"/>
    </xf>
    <xf numFmtId="164" fontId="10" fillId="0" borderId="6" xfId="0" applyNumberFormat="1" applyFont="1" applyFill="1" applyBorder="1" applyAlignment="1" applyProtection="1">
      <alignment vertical="center"/>
      <protection locked="0"/>
    </xf>
    <xf numFmtId="1" fontId="3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5"/>
  <sheetViews>
    <sheetView tabSelected="1" zoomScale="75" zoomScaleNormal="75" workbookViewId="0">
      <selection activeCell="H26" sqref="H26"/>
    </sheetView>
  </sheetViews>
  <sheetFormatPr defaultRowHeight="15"/>
  <cols>
    <col min="1" max="1" width="52" customWidth="1"/>
    <col min="2" max="2" width="28.140625" customWidth="1"/>
    <col min="6" max="11" width="12.7109375" customWidth="1"/>
  </cols>
  <sheetData>
    <row r="1" spans="1:14" ht="18.75">
      <c r="A1" s="33" t="s">
        <v>43</v>
      </c>
      <c r="B1" s="33"/>
      <c r="C1" s="33"/>
      <c r="D1" s="33"/>
      <c r="E1" s="33"/>
      <c r="F1" s="33"/>
      <c r="G1" s="33"/>
      <c r="H1" s="33"/>
    </row>
    <row r="2" spans="1:14" ht="18.75">
      <c r="A2" s="33" t="s">
        <v>37</v>
      </c>
      <c r="B2" s="33"/>
      <c r="C2" s="33"/>
      <c r="D2" s="33"/>
      <c r="E2" s="33"/>
      <c r="F2" s="33"/>
      <c r="G2" s="33"/>
      <c r="H2" s="33"/>
    </row>
    <row r="3" spans="1:14" ht="16.5" thickBot="1">
      <c r="A3" s="1"/>
    </row>
    <row r="4" spans="1:14" ht="48" thickBot="1">
      <c r="A4" s="2" t="s">
        <v>0</v>
      </c>
      <c r="B4" s="3" t="s">
        <v>18</v>
      </c>
      <c r="C4" s="3" t="s">
        <v>35</v>
      </c>
      <c r="D4" s="3" t="s">
        <v>38</v>
      </c>
      <c r="E4" s="3" t="s">
        <v>39</v>
      </c>
      <c r="F4" s="3" t="s">
        <v>34</v>
      </c>
      <c r="G4" s="2" t="s">
        <v>36</v>
      </c>
      <c r="H4" s="3" t="s">
        <v>40</v>
      </c>
      <c r="J4" s="22">
        <v>2021</v>
      </c>
      <c r="K4" s="22">
        <v>2022</v>
      </c>
      <c r="L4" s="23">
        <v>2023</v>
      </c>
      <c r="M4" s="23">
        <v>2024</v>
      </c>
      <c r="N4" s="23">
        <v>2025</v>
      </c>
    </row>
    <row r="5" spans="1:14" ht="15.75">
      <c r="A5" s="4" t="s">
        <v>1</v>
      </c>
      <c r="B5" s="5" t="s">
        <v>2</v>
      </c>
      <c r="C5" s="6">
        <v>4602</v>
      </c>
      <c r="D5" s="6">
        <v>4344</v>
      </c>
      <c r="E5" s="6">
        <v>5275</v>
      </c>
      <c r="F5" s="6">
        <v>5905</v>
      </c>
      <c r="G5" s="6">
        <v>6331</v>
      </c>
      <c r="H5" s="6">
        <v>6742</v>
      </c>
      <c r="J5" s="24">
        <f>D5/C5*100</f>
        <v>94.393741851368972</v>
      </c>
      <c r="K5" s="25">
        <f t="shared" ref="K5:N5" si="0">E5/D5*100</f>
        <v>121.43186003683242</v>
      </c>
      <c r="L5" s="26">
        <f t="shared" si="0"/>
        <v>111.9431279620853</v>
      </c>
      <c r="M5" s="26">
        <f t="shared" si="0"/>
        <v>107.21422523285351</v>
      </c>
      <c r="N5" s="26">
        <f t="shared" si="0"/>
        <v>106.49186542410362</v>
      </c>
    </row>
    <row r="6" spans="1:14" ht="31.5">
      <c r="A6" s="7" t="s">
        <v>3</v>
      </c>
      <c r="B6" s="8" t="s">
        <v>4</v>
      </c>
      <c r="C6" s="9">
        <v>116.7</v>
      </c>
      <c r="D6" s="9">
        <v>88.3</v>
      </c>
      <c r="E6" s="9">
        <v>104.6</v>
      </c>
      <c r="F6" s="9">
        <v>102.7</v>
      </c>
      <c r="G6" s="9">
        <v>102.5</v>
      </c>
      <c r="H6" s="9">
        <v>102.5</v>
      </c>
      <c r="J6" s="27"/>
      <c r="K6" s="25"/>
      <c r="L6" s="25"/>
      <c r="M6" s="26"/>
      <c r="N6" s="26"/>
    </row>
    <row r="7" spans="1:14" ht="31.5">
      <c r="A7" s="7" t="s">
        <v>5</v>
      </c>
      <c r="B7" s="8" t="s">
        <v>6</v>
      </c>
      <c r="C7" s="20">
        <v>104.3</v>
      </c>
      <c r="D7" s="20">
        <v>106.9</v>
      </c>
      <c r="E7" s="20">
        <v>116.1</v>
      </c>
      <c r="F7" s="21">
        <v>109</v>
      </c>
      <c r="G7" s="20">
        <v>104.6</v>
      </c>
      <c r="H7" s="20">
        <v>103.9</v>
      </c>
      <c r="J7" s="27"/>
      <c r="K7" s="25"/>
      <c r="L7" s="25"/>
      <c r="M7" s="26"/>
      <c r="N7" s="26"/>
    </row>
    <row r="8" spans="1:14" ht="15.75">
      <c r="A8" s="10" t="s">
        <v>19</v>
      </c>
      <c r="B8" s="11"/>
      <c r="C8" s="11"/>
      <c r="D8" s="11"/>
      <c r="E8" s="11"/>
      <c r="F8" s="11"/>
      <c r="G8" s="11"/>
      <c r="H8" s="11"/>
      <c r="J8" s="27"/>
      <c r="K8" s="25"/>
      <c r="L8" s="25"/>
      <c r="M8" s="26"/>
      <c r="N8" s="26"/>
    </row>
    <row r="9" spans="1:14" ht="15.75">
      <c r="A9" s="7" t="s">
        <v>7</v>
      </c>
      <c r="B9" s="12" t="s">
        <v>8</v>
      </c>
      <c r="C9" s="13">
        <v>176.4</v>
      </c>
      <c r="D9" s="13">
        <v>92.6</v>
      </c>
      <c r="E9" s="13">
        <v>152.80000000000001</v>
      </c>
      <c r="F9" s="13">
        <v>157</v>
      </c>
      <c r="G9" s="13">
        <v>161</v>
      </c>
      <c r="H9" s="13">
        <v>165</v>
      </c>
      <c r="J9" s="27">
        <f t="shared" ref="J9:N24" si="1">D9/C9*100</f>
        <v>52.494331065759638</v>
      </c>
      <c r="K9" s="28">
        <f t="shared" si="1"/>
        <v>165.01079913606912</v>
      </c>
      <c r="L9" s="25">
        <f t="shared" si="1"/>
        <v>102.74869109947645</v>
      </c>
      <c r="M9" s="26">
        <f t="shared" si="1"/>
        <v>102.54777070063695</v>
      </c>
      <c r="N9" s="26">
        <f t="shared" si="1"/>
        <v>102.48447204968944</v>
      </c>
    </row>
    <row r="10" spans="1:14" ht="15.75">
      <c r="A10" s="7" t="s">
        <v>9</v>
      </c>
      <c r="B10" s="12" t="s">
        <v>8</v>
      </c>
      <c r="C10" s="13"/>
      <c r="D10" s="13"/>
      <c r="E10" s="13"/>
      <c r="F10" s="13"/>
      <c r="G10" s="13"/>
      <c r="H10" s="13"/>
      <c r="J10" s="27"/>
      <c r="K10" s="25"/>
      <c r="L10" s="25"/>
      <c r="M10" s="26"/>
      <c r="N10" s="26"/>
    </row>
    <row r="11" spans="1:14" ht="15.75">
      <c r="A11" s="7" t="s">
        <v>10</v>
      </c>
      <c r="B11" s="12" t="s">
        <v>8</v>
      </c>
      <c r="C11" s="13">
        <v>16.3</v>
      </c>
      <c r="D11" s="13">
        <v>24.8</v>
      </c>
      <c r="E11" s="13">
        <v>21.3</v>
      </c>
      <c r="F11" s="13">
        <v>22</v>
      </c>
      <c r="G11" s="13">
        <v>22.6</v>
      </c>
      <c r="H11" s="13">
        <v>23.2</v>
      </c>
      <c r="J11" s="27">
        <f t="shared" si="1"/>
        <v>152.14723926380367</v>
      </c>
      <c r="K11" s="28">
        <f t="shared" si="1"/>
        <v>85.887096774193552</v>
      </c>
      <c r="L11" s="25">
        <f t="shared" si="1"/>
        <v>103.28638497652582</v>
      </c>
      <c r="M11" s="26">
        <f t="shared" si="1"/>
        <v>102.72727272727273</v>
      </c>
      <c r="N11" s="26">
        <f t="shared" si="1"/>
        <v>102.65486725663715</v>
      </c>
    </row>
    <row r="12" spans="1:14" ht="15.75">
      <c r="A12" s="7" t="s">
        <v>11</v>
      </c>
      <c r="B12" s="12" t="s">
        <v>8</v>
      </c>
      <c r="C12" s="13">
        <v>13.8</v>
      </c>
      <c r="D12" s="13">
        <v>18.8</v>
      </c>
      <c r="E12" s="13">
        <v>16.399999999999999</v>
      </c>
      <c r="F12" s="13">
        <v>17</v>
      </c>
      <c r="G12" s="13">
        <v>17.5</v>
      </c>
      <c r="H12" s="13">
        <v>18</v>
      </c>
      <c r="J12" s="27">
        <f t="shared" si="1"/>
        <v>136.23188405797103</v>
      </c>
      <c r="K12" s="28">
        <f t="shared" si="1"/>
        <v>87.234042553191486</v>
      </c>
      <c r="L12" s="25">
        <f t="shared" si="1"/>
        <v>103.65853658536585</v>
      </c>
      <c r="M12" s="26">
        <f t="shared" si="1"/>
        <v>102.94117647058823</v>
      </c>
      <c r="N12" s="26">
        <f t="shared" si="1"/>
        <v>102.85714285714285</v>
      </c>
    </row>
    <row r="13" spans="1:14" ht="15.75">
      <c r="A13" s="7" t="s">
        <v>12</v>
      </c>
      <c r="B13" s="12" t="s">
        <v>8</v>
      </c>
      <c r="C13" s="13">
        <v>0.8</v>
      </c>
      <c r="D13" s="13">
        <v>1.9</v>
      </c>
      <c r="E13" s="13">
        <v>1.4</v>
      </c>
      <c r="F13" s="13">
        <v>1.5</v>
      </c>
      <c r="G13" s="13">
        <v>1.6</v>
      </c>
      <c r="H13" s="13">
        <v>1.7</v>
      </c>
      <c r="J13" s="27">
        <f t="shared" si="1"/>
        <v>237.49999999999994</v>
      </c>
      <c r="K13" s="28">
        <f t="shared" si="1"/>
        <v>73.68421052631578</v>
      </c>
      <c r="L13" s="25">
        <f t="shared" si="1"/>
        <v>107.14285714285714</v>
      </c>
      <c r="M13" s="25">
        <f t="shared" si="1"/>
        <v>106.66666666666667</v>
      </c>
      <c r="N13" s="25">
        <f t="shared" si="1"/>
        <v>106.25</v>
      </c>
    </row>
    <row r="14" spans="1:14" ht="15.75">
      <c r="A14" s="7" t="s">
        <v>13</v>
      </c>
      <c r="B14" s="12" t="s">
        <v>8</v>
      </c>
      <c r="C14" s="13">
        <v>13.5</v>
      </c>
      <c r="D14" s="13">
        <v>10.7</v>
      </c>
      <c r="E14" s="13">
        <v>9.5</v>
      </c>
      <c r="F14" s="13">
        <v>9.6999999999999993</v>
      </c>
      <c r="G14" s="13">
        <v>9.9</v>
      </c>
      <c r="H14" s="13">
        <v>10.1</v>
      </c>
      <c r="J14" s="27">
        <f t="shared" si="1"/>
        <v>79.259259259259252</v>
      </c>
      <c r="K14" s="25">
        <f t="shared" si="1"/>
        <v>88.785046728971977</v>
      </c>
      <c r="L14" s="25">
        <f t="shared" si="1"/>
        <v>102.10526315789473</v>
      </c>
      <c r="M14" s="25">
        <f t="shared" si="1"/>
        <v>102.06185567010311</v>
      </c>
      <c r="N14" s="25">
        <f t="shared" si="1"/>
        <v>102.02020202020201</v>
      </c>
    </row>
    <row r="15" spans="1:14" ht="15.75">
      <c r="A15" s="7" t="s">
        <v>20</v>
      </c>
      <c r="B15" s="12" t="s">
        <v>8</v>
      </c>
      <c r="C15" s="13"/>
      <c r="D15" s="13"/>
      <c r="E15" s="13"/>
      <c r="F15" s="13"/>
      <c r="G15" s="13"/>
      <c r="H15" s="13"/>
      <c r="J15" s="27"/>
      <c r="K15" s="25"/>
      <c r="L15" s="25"/>
      <c r="M15" s="26"/>
      <c r="N15" s="26"/>
    </row>
    <row r="16" spans="1:14" ht="15.75">
      <c r="A16" s="7" t="s">
        <v>14</v>
      </c>
      <c r="B16" s="12" t="s">
        <v>8</v>
      </c>
      <c r="C16" s="14">
        <v>4.7</v>
      </c>
      <c r="D16" s="14">
        <v>4.4000000000000004</v>
      </c>
      <c r="E16" s="14">
        <v>4.7</v>
      </c>
      <c r="F16" s="14">
        <v>4.8</v>
      </c>
      <c r="G16" s="14">
        <v>4.9000000000000004</v>
      </c>
      <c r="H16" s="14">
        <v>5</v>
      </c>
      <c r="J16" s="27">
        <f t="shared" si="1"/>
        <v>93.61702127659575</v>
      </c>
      <c r="K16" s="25">
        <f t="shared" si="1"/>
        <v>106.81818181818181</v>
      </c>
      <c r="L16" s="25">
        <f t="shared" si="1"/>
        <v>102.12765957446808</v>
      </c>
      <c r="M16" s="26">
        <f t="shared" si="1"/>
        <v>102.08333333333334</v>
      </c>
      <c r="N16" s="26">
        <f t="shared" si="1"/>
        <v>102.04081632653062</v>
      </c>
    </row>
    <row r="17" spans="1:14" ht="15.75">
      <c r="A17" s="7" t="s">
        <v>15</v>
      </c>
      <c r="B17" s="12" t="s">
        <v>8</v>
      </c>
      <c r="C17" s="13">
        <v>22.3</v>
      </c>
      <c r="D17" s="13">
        <v>22.4</v>
      </c>
      <c r="E17" s="13">
        <v>22.7</v>
      </c>
      <c r="F17" s="13">
        <v>22.9</v>
      </c>
      <c r="G17" s="13">
        <v>23.2</v>
      </c>
      <c r="H17" s="13">
        <v>23.4</v>
      </c>
      <c r="J17" s="27">
        <f t="shared" si="1"/>
        <v>100.44843049327355</v>
      </c>
      <c r="K17" s="25">
        <f t="shared" si="1"/>
        <v>101.33928571428572</v>
      </c>
      <c r="L17" s="25">
        <f t="shared" si="1"/>
        <v>100.88105726872247</v>
      </c>
      <c r="M17" s="26">
        <f t="shared" si="1"/>
        <v>101.31004366812229</v>
      </c>
      <c r="N17" s="26">
        <f t="shared" si="1"/>
        <v>100.86206896551724</v>
      </c>
    </row>
    <row r="18" spans="1:14" ht="15.75">
      <c r="A18" s="7" t="s">
        <v>16</v>
      </c>
      <c r="B18" s="12" t="s">
        <v>17</v>
      </c>
      <c r="C18" s="13">
        <v>18.7</v>
      </c>
      <c r="D18" s="13">
        <v>17.899999999999999</v>
      </c>
      <c r="E18" s="13">
        <v>19</v>
      </c>
      <c r="F18" s="13">
        <v>19.2</v>
      </c>
      <c r="G18" s="13">
        <v>19.399999999999999</v>
      </c>
      <c r="H18" s="13">
        <v>19.600000000000001</v>
      </c>
      <c r="J18" s="27">
        <f t="shared" si="1"/>
        <v>95.721925133689837</v>
      </c>
      <c r="K18" s="25">
        <f t="shared" si="1"/>
        <v>106.14525139664805</v>
      </c>
      <c r="L18" s="25">
        <f t="shared" si="1"/>
        <v>101.05263157894737</v>
      </c>
      <c r="M18" s="26">
        <f t="shared" si="1"/>
        <v>101.04166666666667</v>
      </c>
      <c r="N18" s="26">
        <f t="shared" si="1"/>
        <v>101.03092783505157</v>
      </c>
    </row>
    <row r="19" spans="1:14" ht="15.75">
      <c r="A19" s="15" t="s">
        <v>21</v>
      </c>
      <c r="B19" s="11" t="s">
        <v>22</v>
      </c>
      <c r="C19" s="13">
        <v>80</v>
      </c>
      <c r="D19" s="13">
        <v>80</v>
      </c>
      <c r="E19" s="13">
        <v>82</v>
      </c>
      <c r="F19" s="13">
        <v>84</v>
      </c>
      <c r="G19" s="13">
        <v>86</v>
      </c>
      <c r="H19" s="13">
        <v>88</v>
      </c>
      <c r="J19" s="27">
        <f t="shared" si="1"/>
        <v>100</v>
      </c>
      <c r="K19" s="25">
        <f t="shared" si="1"/>
        <v>102.49999999999999</v>
      </c>
      <c r="L19" s="25">
        <f t="shared" si="1"/>
        <v>102.4390243902439</v>
      </c>
      <c r="M19" s="26">
        <f t="shared" si="1"/>
        <v>102.38095238095238</v>
      </c>
      <c r="N19" s="26">
        <f t="shared" si="1"/>
        <v>102.32558139534885</v>
      </c>
    </row>
    <row r="20" spans="1:14" ht="15.75">
      <c r="A20" s="15" t="s">
        <v>23</v>
      </c>
      <c r="B20" s="11" t="s">
        <v>22</v>
      </c>
      <c r="C20" s="13"/>
      <c r="D20" s="13"/>
      <c r="E20" s="13"/>
      <c r="F20" s="13"/>
      <c r="G20" s="13"/>
      <c r="H20" s="13"/>
      <c r="J20" s="27"/>
      <c r="K20" s="25"/>
      <c r="L20" s="25"/>
      <c r="M20" s="26"/>
      <c r="N20" s="26"/>
    </row>
    <row r="21" spans="1:14" ht="15.75">
      <c r="A21" s="15" t="s">
        <v>24</v>
      </c>
      <c r="B21" s="11" t="s">
        <v>22</v>
      </c>
      <c r="C21" s="13">
        <v>233</v>
      </c>
      <c r="D21" s="13">
        <v>233.9</v>
      </c>
      <c r="E21" s="13">
        <v>236.3</v>
      </c>
      <c r="F21" s="13">
        <v>238.7</v>
      </c>
      <c r="G21" s="13">
        <v>241.1</v>
      </c>
      <c r="H21" s="13">
        <v>243.5</v>
      </c>
      <c r="J21" s="27">
        <f t="shared" si="1"/>
        <v>100.38626609442061</v>
      </c>
      <c r="K21" s="25">
        <f t="shared" si="1"/>
        <v>101.0260795211629</v>
      </c>
      <c r="L21" s="25">
        <f t="shared" si="1"/>
        <v>101.01565806178586</v>
      </c>
      <c r="M21" s="26">
        <f t="shared" si="1"/>
        <v>101.0054461667365</v>
      </c>
      <c r="N21" s="26">
        <f t="shared" si="1"/>
        <v>100.99543757776857</v>
      </c>
    </row>
    <row r="22" spans="1:14" ht="15.75">
      <c r="A22" s="15" t="s">
        <v>25</v>
      </c>
      <c r="B22" s="11" t="s">
        <v>26</v>
      </c>
      <c r="C22" s="13">
        <v>29.4</v>
      </c>
      <c r="D22" s="13">
        <v>29.4</v>
      </c>
      <c r="E22" s="13">
        <v>29.4</v>
      </c>
      <c r="F22" s="13">
        <v>29.4</v>
      </c>
      <c r="G22" s="13">
        <v>29.4</v>
      </c>
      <c r="H22" s="13">
        <v>29.4</v>
      </c>
      <c r="J22" s="27">
        <f t="shared" si="1"/>
        <v>100</v>
      </c>
      <c r="K22" s="25">
        <f t="shared" si="1"/>
        <v>100</v>
      </c>
      <c r="L22" s="25">
        <f t="shared" si="1"/>
        <v>100</v>
      </c>
      <c r="M22" s="25">
        <f t="shared" si="1"/>
        <v>100</v>
      </c>
      <c r="N22" s="25">
        <f t="shared" si="1"/>
        <v>100</v>
      </c>
    </row>
    <row r="23" spans="1:14" ht="15.75">
      <c r="A23" s="15" t="s">
        <v>27</v>
      </c>
      <c r="B23" s="11" t="s">
        <v>26</v>
      </c>
      <c r="C23" s="13">
        <v>11.9</v>
      </c>
      <c r="D23" s="13">
        <v>11.9</v>
      </c>
      <c r="E23" s="13">
        <v>11.9</v>
      </c>
      <c r="F23" s="13">
        <v>11.9</v>
      </c>
      <c r="G23" s="13">
        <v>11.9</v>
      </c>
      <c r="H23" s="13">
        <v>11.9</v>
      </c>
      <c r="J23" s="27">
        <f t="shared" si="1"/>
        <v>100</v>
      </c>
      <c r="K23" s="25">
        <f t="shared" si="1"/>
        <v>100</v>
      </c>
      <c r="L23" s="25">
        <f t="shared" si="1"/>
        <v>100</v>
      </c>
      <c r="M23" s="25">
        <f t="shared" si="1"/>
        <v>100</v>
      </c>
      <c r="N23" s="25">
        <f t="shared" si="1"/>
        <v>100</v>
      </c>
    </row>
    <row r="24" spans="1:14" ht="15.75">
      <c r="A24" s="15" t="s">
        <v>28</v>
      </c>
      <c r="B24" s="11" t="s">
        <v>26</v>
      </c>
      <c r="C24" s="13">
        <v>428</v>
      </c>
      <c r="D24" s="13">
        <v>428</v>
      </c>
      <c r="E24" s="13">
        <v>428</v>
      </c>
      <c r="F24" s="13">
        <v>428</v>
      </c>
      <c r="G24" s="13">
        <v>428</v>
      </c>
      <c r="H24" s="13">
        <v>428</v>
      </c>
      <c r="J24" s="27">
        <f t="shared" si="1"/>
        <v>100</v>
      </c>
      <c r="K24" s="25">
        <f t="shared" si="1"/>
        <v>100</v>
      </c>
      <c r="L24" s="25">
        <f t="shared" si="1"/>
        <v>100</v>
      </c>
      <c r="M24" s="26">
        <f t="shared" si="1"/>
        <v>100</v>
      </c>
      <c r="N24" s="26">
        <f t="shared" si="1"/>
        <v>100</v>
      </c>
    </row>
    <row r="25" spans="1:14" ht="15.75">
      <c r="A25" s="15" t="s">
        <v>29</v>
      </c>
      <c r="B25" s="11" t="s">
        <v>26</v>
      </c>
      <c r="C25" s="13"/>
      <c r="D25" s="13"/>
      <c r="E25" s="13"/>
      <c r="F25" s="13"/>
      <c r="G25" s="13"/>
      <c r="H25" s="13"/>
      <c r="J25" s="27"/>
      <c r="K25" s="25"/>
      <c r="L25" s="25"/>
      <c r="M25" s="26"/>
      <c r="N25" s="26"/>
    </row>
    <row r="26" spans="1:14" ht="78.75">
      <c r="A26" s="16" t="s">
        <v>30</v>
      </c>
      <c r="B26" s="19" t="s">
        <v>31</v>
      </c>
      <c r="C26" s="32">
        <f t="shared" ref="C26:H26" si="2">C27+C28+C29+C30+C31+C32+C33+C34+C35+C36+C37+C38</f>
        <v>97717</v>
      </c>
      <c r="D26" s="13">
        <f t="shared" si="2"/>
        <v>138691</v>
      </c>
      <c r="E26" s="13">
        <f t="shared" si="2"/>
        <v>85639</v>
      </c>
      <c r="F26" s="32">
        <f t="shared" si="2"/>
        <v>88654.239999999991</v>
      </c>
      <c r="G26" s="32">
        <f t="shared" si="2"/>
        <v>92200.409599999999</v>
      </c>
      <c r="H26" s="32">
        <f t="shared" si="2"/>
        <v>96349.428032000011</v>
      </c>
      <c r="J26" s="29">
        <f t="shared" ref="J26:N26" si="3">D26/C26*100</f>
        <v>141.93129138225692</v>
      </c>
      <c r="K26" s="30">
        <f t="shared" si="3"/>
        <v>61.748058633941639</v>
      </c>
      <c r="L26" s="30">
        <f t="shared" si="3"/>
        <v>103.52087249967887</v>
      </c>
      <c r="M26" s="31">
        <f t="shared" si="3"/>
        <v>104</v>
      </c>
      <c r="N26" s="31">
        <f t="shared" si="3"/>
        <v>104.50000000000001</v>
      </c>
    </row>
    <row r="27" spans="1:14" ht="15.75">
      <c r="A27" s="15" t="s">
        <v>45</v>
      </c>
      <c r="B27" s="17" t="s">
        <v>31</v>
      </c>
      <c r="C27" s="13">
        <v>1672</v>
      </c>
      <c r="D27" s="13">
        <v>254</v>
      </c>
      <c r="E27" s="32">
        <v>262</v>
      </c>
      <c r="F27" s="32">
        <f t="shared" ref="F27:F38" si="4">E27*103.5/100</f>
        <v>271.17</v>
      </c>
      <c r="G27" s="32">
        <f t="shared" ref="G27:G38" si="5">F27*104/100</f>
        <v>282.01679999999999</v>
      </c>
      <c r="H27" s="32">
        <f t="shared" ref="H27:H38" si="6">G27*104.5/100</f>
        <v>294.70755600000001</v>
      </c>
    </row>
    <row r="28" spans="1:14" ht="15.75">
      <c r="A28" s="15" t="s">
        <v>46</v>
      </c>
      <c r="B28" s="17"/>
      <c r="C28" s="13">
        <v>0</v>
      </c>
      <c r="D28" s="13">
        <v>0</v>
      </c>
      <c r="E28" s="32">
        <v>0</v>
      </c>
      <c r="F28" s="32">
        <f t="shared" si="4"/>
        <v>0</v>
      </c>
      <c r="G28" s="32">
        <f t="shared" si="5"/>
        <v>0</v>
      </c>
      <c r="H28" s="32">
        <f t="shared" si="6"/>
        <v>0</v>
      </c>
    </row>
    <row r="29" spans="1:14" ht="15.75">
      <c r="A29" s="15" t="s">
        <v>44</v>
      </c>
      <c r="B29" s="17"/>
      <c r="C29" s="13">
        <v>0</v>
      </c>
      <c r="D29" s="13">
        <v>11216</v>
      </c>
      <c r="E29" s="32">
        <v>11552</v>
      </c>
      <c r="F29" s="32">
        <f t="shared" si="4"/>
        <v>11956.32</v>
      </c>
      <c r="G29" s="32">
        <f t="shared" si="5"/>
        <v>12434.5728</v>
      </c>
      <c r="H29" s="32">
        <f t="shared" si="6"/>
        <v>12994.128575999999</v>
      </c>
    </row>
    <row r="30" spans="1:14" ht="15.75">
      <c r="A30" s="15" t="s">
        <v>47</v>
      </c>
      <c r="B30" s="17"/>
      <c r="C30" s="13">
        <v>48320</v>
      </c>
      <c r="D30" s="13">
        <v>9464</v>
      </c>
      <c r="E30" s="32">
        <v>2931</v>
      </c>
      <c r="F30" s="32">
        <f t="shared" si="4"/>
        <v>3033.585</v>
      </c>
      <c r="G30" s="32">
        <f t="shared" si="5"/>
        <v>3154.9284000000002</v>
      </c>
      <c r="H30" s="32">
        <f t="shared" si="6"/>
        <v>3296.9001780000003</v>
      </c>
    </row>
    <row r="31" spans="1:14" ht="15.75">
      <c r="A31" s="15" t="s">
        <v>48</v>
      </c>
      <c r="B31" s="17"/>
      <c r="C31" s="13">
        <v>5752</v>
      </c>
      <c r="D31" s="13">
        <v>2358</v>
      </c>
      <c r="E31" s="32">
        <v>2429</v>
      </c>
      <c r="F31" s="32">
        <f t="shared" si="4"/>
        <v>2514.0149999999999</v>
      </c>
      <c r="G31" s="32">
        <f t="shared" si="5"/>
        <v>2614.5756000000001</v>
      </c>
      <c r="H31" s="32">
        <f t="shared" si="6"/>
        <v>2732.2315020000005</v>
      </c>
    </row>
    <row r="32" spans="1:14" ht="15.75">
      <c r="A32" s="15" t="s">
        <v>49</v>
      </c>
      <c r="B32" s="17"/>
      <c r="C32" s="13">
        <v>449</v>
      </c>
      <c r="D32" s="13">
        <v>394</v>
      </c>
      <c r="E32" s="32">
        <v>375</v>
      </c>
      <c r="F32" s="32">
        <v>406</v>
      </c>
      <c r="G32" s="32">
        <f t="shared" si="5"/>
        <v>422.24</v>
      </c>
      <c r="H32" s="32">
        <f t="shared" si="6"/>
        <v>441.24080000000004</v>
      </c>
    </row>
    <row r="33" spans="1:8" ht="15.75">
      <c r="A33" s="15" t="s">
        <v>50</v>
      </c>
      <c r="B33" s="17"/>
      <c r="C33" s="13">
        <v>7399</v>
      </c>
      <c r="D33" s="13">
        <v>20110</v>
      </c>
      <c r="E33" s="32">
        <v>20714</v>
      </c>
      <c r="F33" s="32">
        <f t="shared" si="4"/>
        <v>21438.99</v>
      </c>
      <c r="G33" s="32">
        <f t="shared" si="5"/>
        <v>22296.549599999998</v>
      </c>
      <c r="H33" s="32">
        <f t="shared" si="6"/>
        <v>23299.894332</v>
      </c>
    </row>
    <row r="34" spans="1:8" ht="15.75">
      <c r="A34" s="15" t="s">
        <v>51</v>
      </c>
      <c r="B34" s="17"/>
      <c r="C34" s="13">
        <v>2674</v>
      </c>
      <c r="D34" s="13">
        <v>914</v>
      </c>
      <c r="E34" s="32">
        <v>941</v>
      </c>
      <c r="F34" s="32">
        <f t="shared" si="4"/>
        <v>973.93499999999995</v>
      </c>
      <c r="G34" s="32">
        <f t="shared" si="5"/>
        <v>1012.8924</v>
      </c>
      <c r="H34" s="32">
        <f t="shared" si="6"/>
        <v>1058.4725579999999</v>
      </c>
    </row>
    <row r="35" spans="1:8" ht="15.75">
      <c r="A35" s="15" t="s">
        <v>52</v>
      </c>
      <c r="B35" s="17"/>
      <c r="C35" s="13">
        <v>25703</v>
      </c>
      <c r="D35" s="13">
        <v>86497</v>
      </c>
      <c r="E35" s="32">
        <v>38727</v>
      </c>
      <c r="F35" s="32">
        <f t="shared" si="4"/>
        <v>40082.445</v>
      </c>
      <c r="G35" s="32">
        <f t="shared" si="5"/>
        <v>41685.7428</v>
      </c>
      <c r="H35" s="32">
        <f t="shared" si="6"/>
        <v>43561.601226000006</v>
      </c>
    </row>
    <row r="36" spans="1:8" ht="15.75">
      <c r="A36" s="15" t="s">
        <v>53</v>
      </c>
      <c r="B36" s="17"/>
      <c r="C36" s="13">
        <v>5450</v>
      </c>
      <c r="D36" s="13">
        <v>4603</v>
      </c>
      <c r="E36" s="32">
        <v>4741</v>
      </c>
      <c r="F36" s="32">
        <f t="shared" si="4"/>
        <v>4906.9350000000004</v>
      </c>
      <c r="G36" s="32">
        <f t="shared" si="5"/>
        <v>5103.2124000000003</v>
      </c>
      <c r="H36" s="32">
        <f t="shared" si="6"/>
        <v>5332.8569580000003</v>
      </c>
    </row>
    <row r="37" spans="1:8" ht="15.75">
      <c r="A37" s="15" t="s">
        <v>54</v>
      </c>
      <c r="B37" s="17" t="s">
        <v>31</v>
      </c>
      <c r="C37" s="13">
        <v>0</v>
      </c>
      <c r="D37" s="13">
        <v>2881</v>
      </c>
      <c r="E37" s="32">
        <v>2967</v>
      </c>
      <c r="F37" s="32">
        <f t="shared" si="4"/>
        <v>3070.8449999999998</v>
      </c>
      <c r="G37" s="32">
        <f t="shared" si="5"/>
        <v>3193.6788000000001</v>
      </c>
      <c r="H37" s="32">
        <f t="shared" si="6"/>
        <v>3337.3943460000005</v>
      </c>
    </row>
    <row r="38" spans="1:8" ht="15.75">
      <c r="A38" s="15" t="s">
        <v>55</v>
      </c>
      <c r="B38" s="17"/>
      <c r="C38" s="13">
        <v>298</v>
      </c>
      <c r="D38" s="13">
        <v>0</v>
      </c>
      <c r="E38" s="32">
        <v>0</v>
      </c>
      <c r="F38" s="32">
        <f t="shared" si="4"/>
        <v>0</v>
      </c>
      <c r="G38" s="32">
        <f t="shared" si="5"/>
        <v>0</v>
      </c>
      <c r="H38" s="32">
        <f t="shared" si="6"/>
        <v>0</v>
      </c>
    </row>
    <row r="39" spans="1:8" ht="15.75">
      <c r="A39" s="15"/>
      <c r="B39" s="17"/>
      <c r="C39" s="13"/>
      <c r="D39" s="13"/>
      <c r="E39" s="13"/>
      <c r="F39" s="13"/>
      <c r="G39" s="13"/>
      <c r="H39" s="13"/>
    </row>
    <row r="40" spans="1:8" ht="15.75">
      <c r="A40" s="15" t="s">
        <v>56</v>
      </c>
      <c r="B40" s="17"/>
      <c r="C40" s="13"/>
      <c r="D40" s="13"/>
      <c r="E40" s="13">
        <v>3</v>
      </c>
      <c r="F40" s="13">
        <v>3.5</v>
      </c>
      <c r="G40" s="13">
        <v>4</v>
      </c>
      <c r="H40" s="13">
        <v>4.5</v>
      </c>
    </row>
    <row r="41" spans="1:8" ht="15.75">
      <c r="A41" s="15"/>
      <c r="B41" s="17" t="s">
        <v>32</v>
      </c>
      <c r="C41" s="13"/>
      <c r="D41" s="13"/>
      <c r="E41" s="13"/>
      <c r="F41" s="13"/>
      <c r="G41" s="13"/>
      <c r="H41" s="13"/>
    </row>
    <row r="42" spans="1:8" ht="15.75">
      <c r="A42" s="18" t="s">
        <v>33</v>
      </c>
    </row>
    <row r="43" spans="1:8" ht="15.75">
      <c r="A43" s="18"/>
    </row>
    <row r="44" spans="1:8" ht="15.75">
      <c r="A44" s="1" t="s">
        <v>41</v>
      </c>
    </row>
    <row r="45" spans="1:8" ht="15.75">
      <c r="A45" s="1" t="s">
        <v>42</v>
      </c>
    </row>
  </sheetData>
  <mergeCells count="2">
    <mergeCell ref="A1:H1"/>
    <mergeCell ref="A2:H2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Vasenina</dc:creator>
  <cp:lastModifiedBy>Zabotina</cp:lastModifiedBy>
  <cp:lastPrinted>2022-06-24T11:29:59Z</cp:lastPrinted>
  <dcterms:created xsi:type="dcterms:W3CDTF">2017-05-22T13:51:19Z</dcterms:created>
  <dcterms:modified xsi:type="dcterms:W3CDTF">2022-06-24T11:30:25Z</dcterms:modified>
</cp:coreProperties>
</file>