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20" windowWidth="19440" windowHeight="13176"/>
  </bookViews>
  <sheets>
    <sheet name="Лист1" sheetId="1" r:id="rId1"/>
    <sheet name="Лист2" sheetId="2" r:id="rId2"/>
    <sheet name="Лист3" sheetId="3" r:id="rId3"/>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
  <c r="E19"/>
  <c r="C19"/>
  <c r="C61"/>
  <c r="D76"/>
  <c r="E76"/>
  <c r="C76"/>
  <c r="D61"/>
  <c r="E61"/>
  <c r="D49" l="1"/>
  <c r="E49"/>
  <c r="C49"/>
  <c r="D36"/>
  <c r="E36"/>
  <c r="C36"/>
  <c r="D100"/>
  <c r="E100"/>
  <c r="C100"/>
  <c r="C55" s="1"/>
  <c r="E41" l="1"/>
  <c r="E58" l="1"/>
  <c r="E57" s="1"/>
  <c r="D58"/>
  <c r="D57" s="1"/>
  <c r="C58"/>
  <c r="C57" s="1"/>
  <c r="E51"/>
  <c r="D51"/>
  <c r="C51"/>
  <c r="E47"/>
  <c r="D47"/>
  <c r="C47"/>
  <c r="D41"/>
  <c r="C41"/>
  <c r="E35"/>
  <c r="D35"/>
  <c r="C35"/>
  <c r="E30"/>
  <c r="D30"/>
  <c r="C30"/>
  <c r="E24"/>
  <c r="D24"/>
  <c r="C24"/>
  <c r="E18"/>
  <c r="E12" s="1"/>
  <c r="D18"/>
  <c r="C18"/>
  <c r="E13"/>
  <c r="D13"/>
  <c r="C13"/>
  <c r="C34" l="1"/>
  <c r="E34"/>
  <c r="D34"/>
  <c r="D12"/>
  <c r="C12"/>
  <c r="E55"/>
  <c r="C56"/>
  <c r="E56"/>
  <c r="D55"/>
  <c r="D56"/>
  <c r="E11" l="1"/>
  <c r="E111" s="1"/>
  <c r="C11"/>
  <c r="C111" s="1"/>
  <c r="D11"/>
  <c r="D111" s="1"/>
</calcChain>
</file>

<file path=xl/sharedStrings.xml><?xml version="1.0" encoding="utf-8"?>
<sst xmlns="http://schemas.openxmlformats.org/spreadsheetml/2006/main" count="208" uniqueCount="205">
  <si>
    <t>Приложение №1</t>
  </si>
  <si>
    <t>к решению Собрания депутатов</t>
  </si>
  <si>
    <t xml:space="preserve">Доходы бюджета Краснокутского муниципального района </t>
  </si>
  <si>
    <t>рублей</t>
  </si>
  <si>
    <t>Код бюджетной            классификации</t>
  </si>
  <si>
    <t>Наименование налога</t>
  </si>
  <si>
    <t>1 00 00000 00 0000 000</t>
  </si>
  <si>
    <t>ДОХОДЫ</t>
  </si>
  <si>
    <t>НАЛОГОВЫЕ ДОХОДЫ - всего</t>
  </si>
  <si>
    <t>1 01 02000 01 0000 110</t>
  </si>
  <si>
    <t>Налог на доходы физических лиц - всего</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</si>
  <si>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</si>
  <si>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</si>
  <si>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</si>
  <si>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</si>
  <si>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</si>
  <si>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</si>
  <si>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1 01 02040 01 0000 110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</si>
  <si>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услуг,страховых выплат по договорам добровольного страхования жизни, заключенным на срок менее 5 лет, в части превышения сумм страховых взносов,увеличенных на сумму, рассчитанную исходя из действующей ставки рефинансирования процентных доходов по вкладам в банках</t>
  </si>
  <si>
    <t>1 03 02200 01 0000 110</t>
  </si>
  <si>
    <t>Акцизы на нефтепродукты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</si>
  <si>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</si>
  <si>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</si>
  <si>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</si>
  <si>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</si>
  <si>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</si>
  <si>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</si>
  <si>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1 03 02261 01 0000 110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</si>
  <si>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</si>
  <si>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1 05 00000 00 0000 000</t>
  </si>
  <si>
    <t>НАЛОГИ НА СОВОКУПНЫЙ ДОХОД</t>
  </si>
  <si>
    <t>1 05 02010 02 0000 110</t>
  </si>
  <si>
    <t>Единый налог на вмененный доход для отдельных видов деятельности</t>
  </si>
  <si>
    <t>1 05 02020 02 0000 110</t>
  </si>
  <si>
    <t>Единый налог на вмененный доход для отдельных видов деятельности( за налоговые периоды, истекшие до 1 января 2011 года)</t>
  </si>
  <si>
    <t>1 05 03010 01 0000 110</t>
  </si>
  <si>
    <t>Единый сельскохозяйственный налог, взимаемый с налогоплательщиков, выбравших в качестве объекта налогообложения доходы, уменьшенные на величину расходов</t>
  </si>
  <si>
    <t>1 05 03020 01 0000 110</t>
  </si>
  <si>
    <t>Единый сельскохозяйственный налог (за налоговые периода, истекшие до 1 января 2011года)</t>
  </si>
  <si>
    <t xml:space="preserve">105 04020 02 0000 110 </t>
  </si>
  <si>
    <t xml:space="preserve">106 04000 02 0000 110 </t>
  </si>
  <si>
    <t xml:space="preserve">Транспортный налог </t>
  </si>
  <si>
    <t xml:space="preserve">106 04011 02 0000 110 </t>
  </si>
  <si>
    <t>в т.ч.транспортный налог с организаций</t>
  </si>
  <si>
    <t xml:space="preserve">106 04012 02 0000 110 </t>
  </si>
  <si>
    <t>транспортный налог с физических лиц</t>
  </si>
  <si>
    <t>1 08 03010 01 0000 110</t>
  </si>
  <si>
    <t xml:space="preserve">Госпошлина по делам, рассматриваемым в судах общей юрисдикции, мировыми судьями </t>
  </si>
  <si>
    <t>НЕНАЛОГОВЫЕ ДОХОДЫ - всего</t>
  </si>
  <si>
    <t>1 11 00000 00 0000 000</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</si>
  <si>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</si>
  <si>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</si>
  <si>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1 11 05013 13 0000 120</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</si>
  <si>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</si>
  <si>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</si>
  <si>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</si>
  <si>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</si>
  <si>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1 12 01000 01 0000 120</t>
  </si>
  <si>
    <t xml:space="preserve">Плата за негативное воздействие на окружающую среду    </t>
  </si>
  <si>
    <t>1 12 01010 01 0000 120</t>
  </si>
  <si>
    <t>Плата за выбросы загрязняющих веществ в атмосферный воздух стационарными объектами</t>
  </si>
  <si>
    <t>1 12 01020 01 0000 120</t>
  </si>
  <si>
    <t>Плата за выбросы загрязняющих веществ в атмосферный воздух передвижными объектами</t>
  </si>
  <si>
    <t>1 12 01041 01 0000 120</t>
  </si>
  <si>
    <t xml:space="preserve">Плата за размещение отходов производства </t>
  </si>
  <si>
    <t>1 12 01042 01 0000 120</t>
  </si>
  <si>
    <t>Плата за размещение твердых коммунальных отходов</t>
  </si>
  <si>
    <t>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</si>
  <si>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</si>
  <si>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1 13 00000 00 0000 000</t>
  </si>
  <si>
    <t>Доходы от оказания платных услуг (работ) и компенсации затрат государства</t>
  </si>
  <si>
    <t>1 13 02995 05 0000 130</t>
  </si>
  <si>
    <t>Прочие доходы от компенсации затрат бюджетов муниципальных районов</t>
  </si>
  <si>
    <t>Доходы от продажи материальных и нематериальных активов</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</si>
  <si>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</si>
  <si>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</si>
  <si>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</si>
  <si>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</si>
  <si>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1 14 06013 05 0000 430</t>
  </si>
  <si>
    <t>Доходы от продажи земельных участков, государственная собственность на которые не разграничена</t>
  </si>
  <si>
    <t xml:space="preserve">1 14 06013 13 0000 430 </t>
  </si>
  <si>
    <t>1 16 00000 00 0000 000</t>
  </si>
  <si>
    <t>Штрафы, санкции, возмещение ущерба</t>
  </si>
  <si>
    <t>2 00 00000 00 0000 000</t>
  </si>
  <si>
    <t xml:space="preserve">Безвозмездные поступления </t>
  </si>
  <si>
    <t>2 02 00000 00 0000 000</t>
  </si>
  <si>
    <t>БЕЗВОЗМЕЗДНЫЕ ПОСТУПЛЕНИЯ ОТ ДРУГИХ БЮДЖЕТОВ БЮДЖЕТНОЙ СИСТЕМЫ РОССИЙСКОЙ ФЕДЕРАЦИИ</t>
  </si>
  <si>
    <t>2 02 10000 00 0000 150</t>
  </si>
  <si>
    <t xml:space="preserve">Дотации бюджетам бюджетной системы Российской Федерации </t>
  </si>
  <si>
    <t>2 02 15000 00 0000 150</t>
  </si>
  <si>
    <t>Дотации бюджетам муниципальных районов</t>
  </si>
  <si>
    <t>Дотация бюджетам муниципальных районов на выравнивание бюджетной обеспеченности муниципальных районов области.</t>
  </si>
  <si>
    <t>2 02 15 002 05 0000 150</t>
  </si>
  <si>
    <t>Дотация бюджетам муниципальных районов на поддержку мер по обеспечению сбалансированности бюджетов</t>
  </si>
  <si>
    <t>2 02 20000 00 0000 150</t>
  </si>
  <si>
    <t xml:space="preserve">Субсидии бюджетам бюджетной системы Российской Федерации </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</si>
  <si>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</si>
  <si>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2 02 25210 05 0000 150</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</si>
  <si>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</si>
  <si>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</si>
  <si>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2 02 25519 05 0000 150</t>
  </si>
  <si>
    <t>Субсидии бюджетам муниципальных районов на поддержку отрасли культуры .</t>
  </si>
  <si>
    <t>2 02 25576 05 0000 150</t>
  </si>
  <si>
    <t>Субсидии бюджетам муниципальных районов области на  обеспечение комплексного развития сельских территорий</t>
  </si>
  <si>
    <t>2 02 29999 05 0078 150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</si>
  <si>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</si>
  <si>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2 02 29999 05 0087 150</t>
  </si>
  <si>
    <t>Субсидии бюджетам муниципальных районов области на обеспечение условий для создания центров образования цифрового и гуманитарного профилей</t>
  </si>
  <si>
    <t>2 02 29999 05 0101 150</t>
  </si>
  <si>
    <t>Субсидии бюджетам муниципальных районов области на обеспечение жильем молодых семей.</t>
  </si>
  <si>
    <t>2 02 29999 05 0107 150</t>
  </si>
  <si>
    <t>Субсидии бюджетам муниципальных районов области на выравнивание возможностей местных бюджетов по обеспечению образовательной деятельности муниципальных общеобразовательных учреждений</t>
  </si>
  <si>
    <t>2 02 29999 05 0108 150</t>
  </si>
  <si>
    <t>Субсидии бюджетам муниципальных районов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</si>
  <si>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2 02 29999 05 0111 150</t>
  </si>
  <si>
    <t>2 02 30000 00 0000 150</t>
  </si>
  <si>
    <t xml:space="preserve">Субвенции бюджетам бюджетной системы Российской Федерации </t>
  </si>
  <si>
    <t>2 02 30024 05 0001 150</t>
  </si>
  <si>
    <t>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t>
  </si>
  <si>
    <t>2 02 30024 05 0003 150</t>
  </si>
  <si>
    <t>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t>
  </si>
  <si>
    <t>2 02 30024 05 0007 150</t>
  </si>
  <si>
    <t>Субвенция бюджетам муниципальных районов области на исполнение государственных полномочий по расчету и предоставлению дотаций поселениям</t>
  </si>
  <si>
    <t>2 02 30024 05 0008 150</t>
  </si>
  <si>
    <t>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</si>
  <si>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2 02 30024 05 0009 150</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</si>
  <si>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 уплату страховых взносов по обязательному социальному страхованию в государственные внебюджетные фонды Российской Федерации, обеспечение деятельности штатных работников</t>
  </si>
  <si>
    <t>2 02 30024 05 0010 150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</si>
  <si>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t>
  </si>
  <si>
    <t>2 02 30024 05 0011 150</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</si>
  <si>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t>
  </si>
  <si>
    <t>2 02 30024 05 0012 150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</si>
  <si>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</si>
  <si>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2 02 30024 05 0014 150</t>
  </si>
  <si>
    <t>Субвенции бюджетам муниципальных районов области на компенсацию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</si>
  <si>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2 02 30024 05 0015 150</t>
  </si>
  <si>
    <t>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t>
  </si>
  <si>
    <t>2 02 30024 05 0016 150</t>
  </si>
  <si>
    <t>Субвенции бюджетам муниципальных районов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t>
  </si>
  <si>
    <t>2 02 30024 05 0027 150</t>
  </si>
  <si>
    <t>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</si>
  <si>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2 02 30024 05 0028 150</t>
  </si>
  <si>
    <t xml:space="preserve">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 </t>
  </si>
  <si>
    <t>2 02 30024 05 0029 150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</si>
  <si>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</si>
  <si>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2 02 30024 05 0033 150</t>
  </si>
  <si>
    <t>Субвенции бюджетам муниципальных районов области на осуществление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</si>
  <si>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2 02 30024 05 0034 150</t>
  </si>
  <si>
    <t>Субвенции бюджетам муниципальных районов области на организацию осуществления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</si>
  <si>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2 02 30024 05 0037 150</t>
  </si>
  <si>
    <t xml:space="preserve">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  </t>
  </si>
  <si>
    <t>2 02 30024 05 0038 150</t>
  </si>
  <si>
    <t>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</si>
  <si>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2 02 30024 05 0039 150</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</si>
  <si>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t>
  </si>
  <si>
    <t>2 02 30024 05 0043  150</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</si>
  <si>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при осуществлении деятельности по обращению с животными без владельцев</t>
  </si>
  <si>
    <t>2 02 35120 05 0000  150</t>
  </si>
  <si>
    <t>Субвенция бюджетам муниципальных районов области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t>
  </si>
  <si>
    <t>2 02 40000 00 0000 150</t>
  </si>
  <si>
    <t>Иные межбюджетные трансферты</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</si>
  <si>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</si>
  <si>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</si>
  <si>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2 02 49999 05 0000 150</t>
  </si>
  <si>
    <t xml:space="preserve">Прочие межбюджетные трансферты, передаваемые бюджетам муниципальных районов </t>
  </si>
  <si>
    <t>2 02 49999 05 0006 150</t>
  </si>
  <si>
    <t>Межбюджетные трансферты бюджету муниципального района за счет резервного фонда Правительства области</t>
  </si>
  <si>
    <t>2 02 49999 05 0015 150</t>
  </si>
  <si>
    <t>Межбюджетные трансферты, передаваемые  бюджетам муниципальных районов области на размещение социально значимой информации в печатных средствах массовой информации, утвержденных органами местного самоуправления</t>
  </si>
  <si>
    <t>2 19 60010 05 0000 150</t>
  </si>
  <si>
    <t xml:space="preserve">Возврат остатков субсидий, субвенций и иных межбюджетных трансфертов, имеющих целевое назначение, прошлых лет из бюджетов муниципального района </t>
  </si>
  <si>
    <t>2 19 25020 05 0000 150</t>
  </si>
  <si>
    <t xml:space="preserve">Возврат остатков субсидий  на мероприятия подпрограммы  "Обеспечение жильем молодых семей" федеральной целевой программы "Жилище" на 2015-2020 годы  из бюджетов муниципальных районов </t>
  </si>
  <si>
    <t>2 07 05030 05 0000 150</t>
  </si>
  <si>
    <t>Прочие безвозмездные поступления в бюджеты муниципальных районов</t>
  </si>
  <si>
    <t> ВСЕГО БЮДЖЕТ</t>
  </si>
  <si>
    <t>2 02 15 001 05 0000 150</t>
  </si>
  <si>
    <t>1 14 02000 00 0000 000</t>
  </si>
  <si>
    <t>ДОХОДЫ ОТ ИСПОЛЬЗОВАНИЯ ИМУЩЕСТВА, НАХОДЯЩЕГОСЯ В ГОСУДАРСТВЕННОЙ И МУНИЦИПАЛЬНОЙ СОБСТВЕННОСТИ</t>
  </si>
  <si>
    <t xml:space="preserve">Налог,взимаемый в связи с применением патентной системы налогообложения,зачисляемый в бюджеты муниципальных районов </t>
  </si>
  <si>
    <t>2 02 29999 05 0086 150</t>
  </si>
  <si>
    <t>Субсидии бюджетам муниципальных районов области на проведение капитального и текущего ремонтов муниципальных образовательных организаций</t>
  </si>
  <si>
    <t>Межбюджетные трансферты, передаваемые бюджетам муниципальных районов области  на осуществление полномочий органов местного самоуправления в области энергосбережения и повышения энергетической эффективности</t>
  </si>
  <si>
    <t>2 02 25497 05 0000 150</t>
  </si>
  <si>
    <t>Субсидии бюджетам муниципальных районов на реализацию мероприятий по обеспечению жильем молодых семей.</t>
  </si>
  <si>
    <t xml:space="preserve">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t>
  </si>
  <si>
    <t xml:space="preserve"> 2 02 25097 05 0000 150</t>
  </si>
  <si>
    <t xml:space="preserve"> 2 02 25169 05 0000 150</t>
  </si>
  <si>
    <t xml:space="preserve">Субсидии бюджетам муниципальных районов области на обеспечение условий для внедрения цифровой образовательной среды в общеобразовательных организациях </t>
  </si>
  <si>
    <t>2 02 35303 05 0000  150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</si>
  <si>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</si>
  <si>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Субсидии бюджетам муниципальных районов на обеспечение образовательных организаций материально-технической базой для внедрения цифровой образовательной среды</t>
  </si>
  <si>
    <t>Межбюджетные трансферты, передаваемые бюджетам муниципальных районов, области, на оснащение и укрепление материально- технической базы образовательных организаций</t>
  </si>
  <si>
    <t>Межбюджетные трансферты, передаваемые бюджетам муниципальных районов области на проведение капитального и текущего ремонтов, техническое оснащение  муниципальных учреждений культурно-досугового типа</t>
  </si>
  <si>
    <t>2 02 49999 05 0067 150</t>
  </si>
  <si>
    <t>1 03 02230 01 0000 110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</si>
  <si>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</si>
  <si>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</si>
  <si>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2 02 49999 05 0020 150</t>
  </si>
  <si>
    <t xml:space="preserve"> 2 02 49999 05 0070 150</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</si>
  <si>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предоставлению компенсации стоимости горячего питания родителям (законным представителям) обучающихся по образовательным программам начального общего образования на дому детей-инвалидов и детей, нуждающихся в длительном лечении, которые по состоянию здоровья временно или постоянно не могут посещать образовательные организации</t>
  </si>
  <si>
    <t>2 02 30024 05 0045 150</t>
  </si>
  <si>
    <t xml:space="preserve">                                                                                                 от                  2023 года  №   «О бюджете Краснокутского муниципального района на 2024 год и на плановый </t>
  </si>
  <si>
    <t xml:space="preserve"> период 2025 и 2026 годов»</t>
  </si>
  <si>
    <t xml:space="preserve">на 2024 год и на плановый период 2025 и 2026 годов </t>
  </si>
</sst>
</file>

<file path=xl/styles.xml><?xml version="1.0" encoding="utf-8"?>
<styleSheet xmlns="http://schemas.openxmlformats.org/spreadsheetml/2006/main">
  <fonts count="19">
    <font>
      <sz val="11"/>
      <color theme="1"/>
      <name val="Calibri"/>
      <family val="2"/>
      <charset val="204"/>
      <scheme val="minor"/>
    </font>
    <font>
      <b/>
      <sz val="11"/>
      <color theme="1"/>
      <name val="Calibri"/>
      <family val="2"/>
      <charset val="204"/>
      <scheme val="minor"/>
    </font>
    <font>
      <b/>
      <sz val="12"/>
      <color theme="1"/>
      <name val="Times New Roman"/>
      <family val="1"/>
      <charset val="204"/>
    </font>
    <font>
      <b/>
      <sz val="14"/>
      <color rgb="FF000000"/>
      <name val="Calibri"/>
      <family val="2"/>
      <charset val="204"/>
      <scheme val="minor"/>
    </font>
    <font>
      <b/>
      <sz val="12"/>
      <color rgb="FF000000"/>
      <name val="Times New Roman"/>
      <family val="1"/>
      <charset val="204"/>
    </font>
    <font>
      <b/>
      <sz val="11"/>
      <color rgb="FF000000"/>
      <name val="Calibri"/>
      <family val="2"/>
      <charset val="204"/>
      <scheme val="minor"/>
    </font>
    <font>
      <sz val="12"/>
      <color theme="1"/>
      <name val="Times New Roman"/>
      <family val="1"/>
      <charset val="204"/>
    </font>
    <font>
      <vertAlign val="superscript"/>
      <sz val="12"/>
      <color theme="1"/>
      <name val="Times New Roman"/>
      <family val="1"/>
      <charset val="204"/>
    </font>
    <font>
      <sz val="11"/>
      <color rgb="FF000000"/>
      <name val="Calibri"/>
      <family val="2"/>
      <charset val="204"/>
      <scheme val="minor"/>
    </font>
    <font>
      <sz val="12"/>
      <color rgb="FF000000"/>
      <name val="Times New Roman"/>
      <family val="1"/>
      <charset val="204"/>
    </font>
    <font>
      <sz val="12"/>
      <name val="Times New Roman"/>
      <family val="1"/>
      <charset val="204"/>
    </font>
    <font>
      <sz val="11"/>
      <name val="Calibri"/>
      <family val="2"/>
      <charset val="204"/>
      <scheme val="minor"/>
    </font>
    <font>
      <sz val="10"/>
      <name val="Arial"/>
      <family val="2"/>
      <charset val="204"/>
    </font>
    <font>
      <sz val="11"/>
      <name val="Calibri"/>
      <family val="2"/>
      <charset val="204"/>
    </font>
    <font>
      <sz val="14"/>
      <color theme="1"/>
      <name val="Times New Roman"/>
      <family val="1"/>
      <charset val="204"/>
    </font>
    <font>
      <b/>
      <sz val="11"/>
      <color theme="1"/>
      <name val="Times New Roman"/>
      <family val="1"/>
      <charset val="204"/>
    </font>
    <font>
      <sz val="11"/>
      <name val="Cambria Math"/>
      <family val="1"/>
      <charset val="204"/>
    </font>
    <font>
      <sz val="11"/>
      <color theme="1" tint="0.34998626667073579"/>
      <name val="Calibri"/>
      <family val="2"/>
      <charset val="204"/>
      <scheme val="minor"/>
    </font>
    <font>
      <b/>
      <sz val="12"/>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2" fillId="0" borderId="0"/>
  </cellStyleXfs>
  <cellXfs count="66">
    <xf numFmtId="0" fontId="0" fillId="0" borderId="0" xfId="0"/>
    <xf numFmtId="0" fontId="5" fillId="0" borderId="1" xfId="0" applyFont="1" applyFill="1" applyBorder="1" applyAlignment="1">
      <alignment horizontal="center" vertical="top"/>
    </xf>
    <xf numFmtId="0" fontId="4" fillId="0" borderId="1" xfId="0" applyFont="1" applyFill="1" applyBorder="1" applyAlignment="1">
      <alignment horizontal="justify"/>
    </xf>
    <xf numFmtId="2" fontId="5" fillId="0" borderId="1" xfId="0" applyNumberFormat="1" applyFont="1" applyFill="1" applyBorder="1" applyAlignment="1">
      <alignment horizontal="center" vertical="center"/>
    </xf>
    <xf numFmtId="0" fontId="8" fillId="0" borderId="1" xfId="0" applyFont="1" applyFill="1" applyBorder="1" applyAlignment="1">
      <alignment horizontal="center" vertical="top"/>
    </xf>
    <xf numFmtId="0" fontId="9" fillId="0" borderId="1" xfId="0" applyFont="1" applyFill="1" applyBorder="1" applyAlignment="1">
      <alignment horizontal="justify"/>
    </xf>
    <xf numFmtId="2" fontId="8"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top"/>
    </xf>
    <xf numFmtId="0" fontId="10" fillId="0" borderId="1" xfId="0" applyFont="1" applyFill="1" applyBorder="1" applyAlignment="1">
      <alignment horizontal="justify"/>
    </xf>
    <xf numFmtId="2" fontId="11"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justify" vertical="top"/>
    </xf>
    <xf numFmtId="0" fontId="13" fillId="0" borderId="1"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6" fillId="0" borderId="2" xfId="0" applyFont="1" applyFill="1" applyBorder="1" applyAlignment="1">
      <alignment horizontal="justify" vertical="top" wrapText="1"/>
    </xf>
    <xf numFmtId="0" fontId="6" fillId="0" borderId="1" xfId="0" applyFont="1" applyFill="1" applyBorder="1" applyAlignment="1">
      <alignment vertical="top" wrapText="1"/>
    </xf>
    <xf numFmtId="0" fontId="9" fillId="0" borderId="1" xfId="0" applyFont="1" applyFill="1" applyBorder="1" applyAlignment="1">
      <alignment vertical="top" wrapText="1"/>
    </xf>
    <xf numFmtId="3" fontId="0" fillId="0" borderId="1" xfId="0" applyNumberFormat="1" applyFill="1" applyBorder="1" applyAlignment="1">
      <alignment vertical="top" wrapText="1"/>
    </xf>
    <xf numFmtId="49" fontId="16" fillId="0" borderId="1" xfId="1" applyNumberFormat="1" applyFont="1" applyFill="1" applyBorder="1" applyAlignment="1">
      <alignment vertical="center" wrapText="1"/>
    </xf>
    <xf numFmtId="2" fontId="8" fillId="0" borderId="1"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0" fillId="0" borderId="1" xfId="0" applyFill="1" applyBorder="1" applyAlignment="1">
      <alignment horizontal="center" vertical="center"/>
    </xf>
    <xf numFmtId="0" fontId="6" fillId="0" borderId="0" xfId="0" applyFont="1" applyFill="1" applyAlignment="1">
      <alignment vertical="top" wrapText="1"/>
    </xf>
    <xf numFmtId="4" fontId="2" fillId="0" borderId="1" xfId="0" applyNumberFormat="1" applyFont="1" applyFill="1" applyBorder="1" applyAlignment="1">
      <alignment vertical="center" wrapText="1"/>
    </xf>
    <xf numFmtId="0" fontId="18" fillId="0" borderId="1" xfId="0" applyNumberFormat="1" applyFont="1" applyFill="1" applyBorder="1" applyAlignment="1">
      <alignment horizontal="center" vertical="center"/>
    </xf>
    <xf numFmtId="1" fontId="12" fillId="0" borderId="1" xfId="1" applyNumberFormat="1" applyFont="1" applyFill="1" applyBorder="1" applyAlignment="1" applyProtection="1">
      <alignment vertical="center"/>
      <protection locked="0"/>
    </xf>
    <xf numFmtId="0" fontId="9" fillId="0" borderId="0" xfId="0" applyFont="1" applyFill="1" applyAlignment="1">
      <alignment horizontal="left" vertical="top" wrapText="1"/>
    </xf>
    <xf numFmtId="0" fontId="6" fillId="0" borderId="1" xfId="0" applyFont="1" applyFill="1" applyBorder="1" applyAlignment="1">
      <alignment horizontal="justify" vertical="top" wrapText="1"/>
    </xf>
    <xf numFmtId="0" fontId="0" fillId="0" borderId="0" xfId="0" applyFill="1"/>
    <xf numFmtId="0" fontId="2" fillId="0" borderId="0" xfId="0" applyFont="1" applyFill="1" applyAlignment="1">
      <alignment horizontal="right" vertical="top"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vertical="top"/>
    </xf>
    <xf numFmtId="0" fontId="0" fillId="0" borderId="1" xfId="0" applyFill="1" applyBorder="1" applyAlignment="1">
      <alignment horizontal="center" vertical="top"/>
    </xf>
    <xf numFmtId="0" fontId="0" fillId="0" borderId="1" xfId="0" applyFill="1" applyBorder="1"/>
    <xf numFmtId="0" fontId="1" fillId="0" borderId="1" xfId="0" applyFont="1" applyFill="1" applyBorder="1" applyAlignment="1">
      <alignment horizontal="center" vertical="top"/>
    </xf>
    <xf numFmtId="0" fontId="2" fillId="0" borderId="1" xfId="0" applyFont="1" applyFill="1" applyBorder="1" applyAlignment="1">
      <alignment horizontal="justify" vertical="top"/>
    </xf>
    <xf numFmtId="0" fontId="0" fillId="0" borderId="1" xfId="0" applyFont="1" applyFill="1" applyBorder="1" applyAlignment="1">
      <alignment horizontal="center" vertical="top"/>
    </xf>
    <xf numFmtId="0" fontId="15" fillId="0" borderId="1" xfId="0" applyFont="1" applyFill="1" applyBorder="1" applyAlignment="1">
      <alignment horizontal="justify" vertical="top"/>
    </xf>
    <xf numFmtId="0" fontId="1" fillId="0" borderId="1" xfId="0" applyFont="1" applyFill="1" applyBorder="1" applyAlignment="1">
      <alignment horizontal="center"/>
    </xf>
    <xf numFmtId="0" fontId="4" fillId="0" borderId="1" xfId="0" applyFont="1" applyFill="1" applyBorder="1" applyAlignment="1">
      <alignment horizontal="justify" vertical="top"/>
    </xf>
    <xf numFmtId="0" fontId="0" fillId="0" borderId="0" xfId="0" applyFill="1" applyAlignment="1">
      <alignment horizontal="center" vertical="center"/>
    </xf>
    <xf numFmtId="2" fontId="17" fillId="0" borderId="1" xfId="0" applyNumberFormat="1" applyFont="1" applyFill="1" applyBorder="1" applyAlignment="1">
      <alignment horizontal="center" vertical="center"/>
    </xf>
    <xf numFmtId="0" fontId="9" fillId="0" borderId="1" xfId="0" applyFont="1" applyFill="1" applyBorder="1" applyAlignment="1">
      <alignment horizontal="justify" vertical="top" wrapText="1"/>
    </xf>
    <xf numFmtId="0" fontId="9" fillId="0" borderId="1" xfId="0" applyFont="1" applyFill="1" applyBorder="1" applyAlignment="1">
      <alignment horizontal="justify" wrapText="1"/>
    </xf>
    <xf numFmtId="0" fontId="8" fillId="0" borderId="3" xfId="0" applyFont="1" applyFill="1" applyBorder="1" applyAlignment="1">
      <alignment horizontal="center" vertical="top"/>
    </xf>
    <xf numFmtId="0" fontId="4" fillId="0" borderId="1" xfId="0" applyFont="1" applyFill="1" applyBorder="1" applyAlignment="1">
      <alignment vertical="top" wrapText="1"/>
    </xf>
    <xf numFmtId="0" fontId="0" fillId="0" borderId="0" xfId="0" applyFill="1" applyAlignment="1">
      <alignment horizontal="justify"/>
    </xf>
    <xf numFmtId="0" fontId="6" fillId="0" borderId="0" xfId="0" applyFont="1" applyFill="1"/>
    <xf numFmtId="0" fontId="14" fillId="0" borderId="0" xfId="0" applyFont="1" applyFill="1"/>
    <xf numFmtId="4" fontId="18" fillId="0" borderId="1" xfId="0" applyNumberFormat="1" applyFont="1" applyFill="1" applyBorder="1" applyAlignment="1">
      <alignment vertical="center" wrapText="1"/>
    </xf>
    <xf numFmtId="0" fontId="6" fillId="0" borderId="1" xfId="0" applyFont="1" applyFill="1" applyBorder="1" applyAlignment="1">
      <alignment horizontal="justify"/>
    </xf>
    <xf numFmtId="0" fontId="3" fillId="0" borderId="0" xfId="0" applyFont="1" applyFill="1" applyBorder="1" applyAlignment="1">
      <alignment horizontal="center" vertical="top" wrapText="1"/>
    </xf>
    <xf numFmtId="0" fontId="5" fillId="0" borderId="1" xfId="0" applyFont="1" applyFill="1" applyBorder="1" applyAlignment="1">
      <alignment horizontal="justify"/>
    </xf>
    <xf numFmtId="0" fontId="2" fillId="0" borderId="0" xfId="0" applyFont="1" applyFill="1" applyAlignment="1">
      <alignment horizontal="right" wrapText="1"/>
    </xf>
    <xf numFmtId="0" fontId="0" fillId="0" borderId="0" xfId="0" applyFill="1" applyAlignment="1">
      <alignment horizontal="right" wrapText="1"/>
    </xf>
    <xf numFmtId="0" fontId="0" fillId="0" borderId="0" xfId="0" applyFill="1" applyAlignment="1">
      <alignment wrapText="1"/>
    </xf>
    <xf numFmtId="0" fontId="2" fillId="0" borderId="0" xfId="0" applyFont="1" applyFill="1" applyAlignment="1">
      <alignment horizontal="right" vertical="top" wrapText="1"/>
    </xf>
    <xf numFmtId="0" fontId="3" fillId="0" borderId="0" xfId="0" applyFont="1" applyFill="1" applyAlignment="1">
      <alignment horizont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15"/>
  <sheetViews>
    <sheetView tabSelected="1" view="pageBreakPreview" zoomScale="90" zoomScaleSheetLayoutView="90" workbookViewId="0">
      <selection activeCell="E11" sqref="E11"/>
    </sheetView>
  </sheetViews>
  <sheetFormatPr defaultRowHeight="32.1" customHeight="1"/>
  <cols>
    <col min="1" max="1" width="24.88671875" style="30" customWidth="1"/>
    <col min="2" max="2" width="57.6640625" style="55" customWidth="1"/>
    <col min="3" max="3" width="15.6640625" style="48" customWidth="1"/>
    <col min="4" max="4" width="16.88671875" style="48" customWidth="1"/>
    <col min="5" max="5" width="18" style="30" customWidth="1"/>
    <col min="6" max="16384" width="8.88671875" style="30"/>
  </cols>
  <sheetData>
    <row r="1" spans="1:5" ht="19.5" customHeight="1">
      <c r="A1" s="61" t="s">
        <v>0</v>
      </c>
      <c r="B1" s="61"/>
      <c r="C1" s="61"/>
      <c r="D1" s="61"/>
      <c r="E1" s="62"/>
    </row>
    <row r="2" spans="1:5" ht="18" customHeight="1">
      <c r="A2" s="61" t="s">
        <v>1</v>
      </c>
      <c r="B2" s="61"/>
      <c r="C2" s="61"/>
      <c r="D2" s="61"/>
      <c r="E2" s="63"/>
    </row>
    <row r="3" spans="1:5" ht="32.1" customHeight="1">
      <c r="A3" s="61" t="s">
        <v>202</v>
      </c>
      <c r="B3" s="61"/>
      <c r="C3" s="61"/>
      <c r="D3" s="61"/>
      <c r="E3" s="63"/>
    </row>
    <row r="4" spans="1:5" ht="23.25" customHeight="1">
      <c r="A4" s="64" t="s">
        <v>203</v>
      </c>
      <c r="B4" s="64"/>
      <c r="C4" s="64"/>
      <c r="D4" s="64"/>
      <c r="E4" s="63"/>
    </row>
    <row r="5" spans="1:5" ht="32.1" hidden="1" customHeight="1">
      <c r="A5" s="31"/>
      <c r="B5" s="31"/>
      <c r="C5" s="32"/>
      <c r="D5" s="32"/>
    </row>
    <row r="6" spans="1:5" ht="17.25" customHeight="1">
      <c r="A6" s="65" t="s">
        <v>2</v>
      </c>
      <c r="B6" s="65"/>
      <c r="C6" s="65"/>
      <c r="D6" s="65"/>
    </row>
    <row r="7" spans="1:5" ht="32.1" hidden="1" customHeight="1">
      <c r="A7" s="63"/>
      <c r="B7" s="63"/>
      <c r="C7" s="63"/>
      <c r="D7" s="63"/>
    </row>
    <row r="8" spans="1:5" ht="24" customHeight="1">
      <c r="A8" s="59" t="s">
        <v>204</v>
      </c>
      <c r="B8" s="59"/>
      <c r="C8" s="59"/>
      <c r="D8" s="59"/>
    </row>
    <row r="9" spans="1:5" ht="14.25" customHeight="1">
      <c r="A9" s="33"/>
      <c r="B9" s="34"/>
      <c r="C9" s="33"/>
      <c r="D9" s="23"/>
      <c r="E9" s="35" t="s">
        <v>3</v>
      </c>
    </row>
    <row r="10" spans="1:5" ht="32.1" customHeight="1">
      <c r="A10" s="35" t="s">
        <v>4</v>
      </c>
      <c r="B10" s="36" t="s">
        <v>5</v>
      </c>
      <c r="C10" s="37">
        <v>2024</v>
      </c>
      <c r="D10" s="38">
        <v>2025</v>
      </c>
      <c r="E10" s="38">
        <v>2026</v>
      </c>
    </row>
    <row r="11" spans="1:5" ht="17.25" customHeight="1">
      <c r="A11" s="1" t="s">
        <v>6</v>
      </c>
      <c r="B11" s="2" t="s">
        <v>7</v>
      </c>
      <c r="C11" s="3">
        <f>C12+C34</f>
        <v>128264081</v>
      </c>
      <c r="D11" s="3">
        <f>D12+D34</f>
        <v>134770822</v>
      </c>
      <c r="E11" s="3">
        <f>E12+E34</f>
        <v>142755528</v>
      </c>
    </row>
    <row r="12" spans="1:5" ht="17.25" customHeight="1">
      <c r="A12" s="39"/>
      <c r="B12" s="2" t="s">
        <v>8</v>
      </c>
      <c r="C12" s="3">
        <f>C13+C18+C24+C33+C30</f>
        <v>118357888</v>
      </c>
      <c r="D12" s="3">
        <f>D13+D18+D24+D33+D30</f>
        <v>125009929</v>
      </c>
      <c r="E12" s="3">
        <f>E13+E18+E24+E33+E30</f>
        <v>132994635</v>
      </c>
    </row>
    <row r="13" spans="1:5" ht="19.5" customHeight="1">
      <c r="A13" s="1" t="s">
        <v>9</v>
      </c>
      <c r="B13" s="2" t="s">
        <v>10</v>
      </c>
      <c r="C13" s="3">
        <f>C14+C15+C16+C17</f>
        <v>73786988</v>
      </c>
      <c r="D13" s="3">
        <f t="shared" ref="D13:E13" si="0">D14+D15+D16+D17</f>
        <v>79296129</v>
      </c>
      <c r="E13" s="3">
        <f t="shared" si="0"/>
        <v>85216835</v>
      </c>
    </row>
    <row r="14" spans="1:5" ht="86.25" customHeight="1">
      <c r="A14" s="40" t="s">
        <v>11</v>
      </c>
      <c r="B14" s="13" t="s">
        <v>12</v>
      </c>
      <c r="C14" s="6">
        <v>73786988</v>
      </c>
      <c r="D14" s="6">
        <v>79296129</v>
      </c>
      <c r="E14" s="23">
        <v>85216835</v>
      </c>
    </row>
    <row r="15" spans="1:5" ht="128.25" hidden="1" customHeight="1">
      <c r="A15" s="40" t="s">
        <v>13</v>
      </c>
      <c r="B15" s="13" t="s">
        <v>14</v>
      </c>
      <c r="C15" s="6"/>
      <c r="D15" s="6"/>
      <c r="E15" s="23"/>
    </row>
    <row r="16" spans="1:5" ht="51.75" hidden="1" customHeight="1">
      <c r="A16" s="40" t="s">
        <v>15</v>
      </c>
      <c r="B16" s="13" t="s">
        <v>16</v>
      </c>
      <c r="C16" s="6"/>
      <c r="D16" s="6"/>
      <c r="E16" s="23"/>
    </row>
    <row r="17" spans="1:5" ht="2.25" hidden="1" customHeight="1">
      <c r="A17" s="40" t="s">
        <v>17</v>
      </c>
      <c r="B17" s="13" t="s">
        <v>18</v>
      </c>
      <c r="C17" s="6"/>
      <c r="D17" s="6"/>
      <c r="E17" s="41"/>
    </row>
    <row r="18" spans="1:5" ht="17.25" customHeight="1">
      <c r="A18" s="42" t="s">
        <v>19</v>
      </c>
      <c r="B18" s="43" t="s">
        <v>20</v>
      </c>
      <c r="C18" s="3">
        <f>SUM(C20:C23)</f>
        <v>2594900</v>
      </c>
      <c r="D18" s="3">
        <f>SUM(D20:D23)</f>
        <v>2650800</v>
      </c>
      <c r="E18" s="3">
        <f>SUM(E20:E23)</f>
        <v>3574800</v>
      </c>
    </row>
    <row r="19" spans="1:5" ht="99.75" customHeight="1">
      <c r="A19" s="42" t="s">
        <v>195</v>
      </c>
      <c r="B19" s="57" t="s">
        <v>22</v>
      </c>
      <c r="C19" s="7">
        <f>C20+C21+C22+C23</f>
        <v>2594900</v>
      </c>
      <c r="D19" s="7">
        <f t="shared" ref="D19:E19" si="1">D20+D21+D22+D23</f>
        <v>2650800</v>
      </c>
      <c r="E19" s="7">
        <f t="shared" si="1"/>
        <v>3574800</v>
      </c>
    </row>
    <row r="20" spans="1:5" ht="77.25" customHeight="1">
      <c r="A20" s="40" t="s">
        <v>21</v>
      </c>
      <c r="B20" s="13" t="s">
        <v>22</v>
      </c>
      <c r="C20" s="6">
        <v>1198100</v>
      </c>
      <c r="D20" s="6">
        <v>1231700</v>
      </c>
      <c r="E20" s="6">
        <v>1634500</v>
      </c>
    </row>
    <row r="21" spans="1:5" ht="30.75" customHeight="1">
      <c r="A21" s="40" t="s">
        <v>23</v>
      </c>
      <c r="B21" s="13" t="s">
        <v>24</v>
      </c>
      <c r="C21" s="6">
        <v>8700</v>
      </c>
      <c r="D21" s="6">
        <v>8900</v>
      </c>
      <c r="E21" s="6">
        <v>12300</v>
      </c>
    </row>
    <row r="22" spans="1:5" ht="30.75" customHeight="1">
      <c r="A22" s="40" t="s">
        <v>25</v>
      </c>
      <c r="B22" s="13" t="s">
        <v>26</v>
      </c>
      <c r="C22" s="6">
        <v>1578200</v>
      </c>
      <c r="D22" s="6">
        <v>1597000</v>
      </c>
      <c r="E22" s="6">
        <v>2207900</v>
      </c>
    </row>
    <row r="23" spans="1:5" ht="81.75" customHeight="1">
      <c r="A23" s="40" t="s">
        <v>27</v>
      </c>
      <c r="B23" s="58" t="s">
        <v>28</v>
      </c>
      <c r="C23" s="6">
        <v>-190100</v>
      </c>
      <c r="D23" s="6">
        <v>-186800</v>
      </c>
      <c r="E23" s="6">
        <v>-279900</v>
      </c>
    </row>
    <row r="24" spans="1:5" ht="18" customHeight="1">
      <c r="A24" s="42" t="s">
        <v>29</v>
      </c>
      <c r="B24" s="43" t="s">
        <v>30</v>
      </c>
      <c r="C24" s="3">
        <f>C25+C27+C26+C28+C29</f>
        <v>5470000</v>
      </c>
      <c r="D24" s="3">
        <f t="shared" ref="D24:E24" si="2">D25+D27+D26+D28+D29</f>
        <v>5745000</v>
      </c>
      <c r="E24" s="3">
        <f t="shared" si="2"/>
        <v>6035000</v>
      </c>
    </row>
    <row r="25" spans="1:5" ht="32.1" customHeight="1">
      <c r="A25" s="40" t="s">
        <v>31</v>
      </c>
      <c r="B25" s="13" t="s">
        <v>32</v>
      </c>
      <c r="C25" s="6">
        <v>0</v>
      </c>
      <c r="D25" s="6">
        <v>0</v>
      </c>
      <c r="E25" s="23">
        <v>0</v>
      </c>
    </row>
    <row r="26" spans="1:5" ht="48.75" hidden="1" customHeight="1">
      <c r="A26" s="40" t="s">
        <v>33</v>
      </c>
      <c r="B26" s="13" t="s">
        <v>34</v>
      </c>
      <c r="C26" s="6"/>
      <c r="D26" s="6"/>
      <c r="E26" s="23"/>
    </row>
    <row r="27" spans="1:5" ht="31.5" customHeight="1">
      <c r="A27" s="40" t="s">
        <v>35</v>
      </c>
      <c r="B27" s="13" t="s">
        <v>36</v>
      </c>
      <c r="C27" s="6">
        <v>2195000</v>
      </c>
      <c r="D27" s="6">
        <v>2290000</v>
      </c>
      <c r="E27" s="23">
        <v>2390000</v>
      </c>
    </row>
    <row r="28" spans="1:5" ht="30.75" hidden="1" customHeight="1">
      <c r="A28" s="40" t="s">
        <v>37</v>
      </c>
      <c r="B28" s="13" t="s">
        <v>38</v>
      </c>
      <c r="C28" s="6"/>
      <c r="D28" s="6"/>
      <c r="E28" s="41"/>
    </row>
    <row r="29" spans="1:5" ht="52.5" customHeight="1">
      <c r="A29" s="42" t="s">
        <v>39</v>
      </c>
      <c r="B29" s="43" t="s">
        <v>179</v>
      </c>
      <c r="C29" s="6">
        <v>3275000</v>
      </c>
      <c r="D29" s="6">
        <v>3455000</v>
      </c>
      <c r="E29" s="23">
        <v>3645000</v>
      </c>
    </row>
    <row r="30" spans="1:5" ht="20.25" customHeight="1">
      <c r="A30" s="42" t="s">
        <v>40</v>
      </c>
      <c r="B30" s="43" t="s">
        <v>41</v>
      </c>
      <c r="C30" s="7">
        <f>C31+C32</f>
        <v>31918000</v>
      </c>
      <c r="D30" s="7">
        <f t="shared" ref="D30:E30" si="3">D31+D32</f>
        <v>32730000</v>
      </c>
      <c r="E30" s="7">
        <f t="shared" si="3"/>
        <v>33580000</v>
      </c>
    </row>
    <row r="31" spans="1:5" ht="17.25" customHeight="1">
      <c r="A31" s="44" t="s">
        <v>42</v>
      </c>
      <c r="B31" s="13" t="s">
        <v>43</v>
      </c>
      <c r="C31" s="6">
        <v>4041000</v>
      </c>
      <c r="D31" s="6">
        <v>4460000</v>
      </c>
      <c r="E31" s="23">
        <v>4920000</v>
      </c>
    </row>
    <row r="32" spans="1:5" ht="19.5" customHeight="1">
      <c r="A32" s="44" t="s">
        <v>44</v>
      </c>
      <c r="B32" s="13" t="s">
        <v>45</v>
      </c>
      <c r="C32" s="6">
        <v>27877000</v>
      </c>
      <c r="D32" s="6">
        <v>28270000</v>
      </c>
      <c r="E32" s="23">
        <v>28660000</v>
      </c>
    </row>
    <row r="33" spans="1:5" ht="34.5" customHeight="1">
      <c r="A33" s="1" t="s">
        <v>46</v>
      </c>
      <c r="B33" s="2" t="s">
        <v>47</v>
      </c>
      <c r="C33" s="7">
        <v>4588000</v>
      </c>
      <c r="D33" s="7">
        <v>4588000</v>
      </c>
      <c r="E33" s="7">
        <v>4588000</v>
      </c>
    </row>
    <row r="34" spans="1:5" ht="16.5" customHeight="1">
      <c r="A34" s="39"/>
      <c r="B34" s="2" t="s">
        <v>48</v>
      </c>
      <c r="C34" s="3">
        <f>C35+C41+C47+C49+C54+C51</f>
        <v>9906193</v>
      </c>
      <c r="D34" s="3">
        <f t="shared" ref="D34" si="4">D35+D41+D47+D49+D54+D51</f>
        <v>9760893</v>
      </c>
      <c r="E34" s="3">
        <f>E35+E41+E47+E49+E54+E51</f>
        <v>9760893</v>
      </c>
    </row>
    <row r="35" spans="1:5" ht="44.25" customHeight="1">
      <c r="A35" s="42" t="s">
        <v>49</v>
      </c>
      <c r="B35" s="45" t="s">
        <v>178</v>
      </c>
      <c r="C35" s="3">
        <f t="shared" ref="C35:E35" si="5">C37+C38+C39+C40</f>
        <v>1688693</v>
      </c>
      <c r="D35" s="3">
        <f t="shared" si="5"/>
        <v>1688693</v>
      </c>
      <c r="E35" s="3">
        <f t="shared" si="5"/>
        <v>1688693</v>
      </c>
    </row>
    <row r="36" spans="1:5" ht="109.5" customHeight="1">
      <c r="A36" s="26" t="s">
        <v>197</v>
      </c>
      <c r="B36" s="25" t="s">
        <v>196</v>
      </c>
      <c r="C36" s="3">
        <f>C37+C38+C39+C40</f>
        <v>1688693</v>
      </c>
      <c r="D36" s="3">
        <f t="shared" ref="D36:E36" si="6">D37+D38+D39+D40</f>
        <v>1688693</v>
      </c>
      <c r="E36" s="3">
        <f t="shared" si="6"/>
        <v>1688693</v>
      </c>
    </row>
    <row r="37" spans="1:5" ht="91.5" customHeight="1">
      <c r="A37" s="40" t="s">
        <v>50</v>
      </c>
      <c r="B37" s="13" t="s">
        <v>51</v>
      </c>
      <c r="C37" s="6">
        <v>1365000</v>
      </c>
      <c r="D37" s="6">
        <v>1365000</v>
      </c>
      <c r="E37" s="6">
        <v>1365000</v>
      </c>
    </row>
    <row r="38" spans="1:5" ht="96" hidden="1" customHeight="1">
      <c r="A38" s="40" t="s">
        <v>52</v>
      </c>
      <c r="B38" s="13" t="s">
        <v>51</v>
      </c>
      <c r="C38" s="6">
        <v>0</v>
      </c>
      <c r="D38" s="6">
        <v>0</v>
      </c>
      <c r="E38" s="6">
        <v>0</v>
      </c>
    </row>
    <row r="39" spans="1:5" ht="94.5" customHeight="1">
      <c r="A39" s="40" t="s">
        <v>53</v>
      </c>
      <c r="B39" s="13" t="s">
        <v>54</v>
      </c>
      <c r="C39" s="6">
        <v>145400</v>
      </c>
      <c r="D39" s="6">
        <v>145400</v>
      </c>
      <c r="E39" s="6">
        <v>145400</v>
      </c>
    </row>
    <row r="40" spans="1:5" ht="82.5" customHeight="1">
      <c r="A40" s="40" t="s">
        <v>55</v>
      </c>
      <c r="B40" s="13" t="s">
        <v>56</v>
      </c>
      <c r="C40" s="6">
        <v>178293</v>
      </c>
      <c r="D40" s="6">
        <v>178293</v>
      </c>
      <c r="E40" s="23">
        <v>178293</v>
      </c>
    </row>
    <row r="41" spans="1:5" ht="33.75" customHeight="1">
      <c r="A41" s="1" t="s">
        <v>57</v>
      </c>
      <c r="B41" s="2" t="s">
        <v>58</v>
      </c>
      <c r="C41" s="3">
        <f t="shared" ref="C41:E41" si="7">C42+C43+C44+C45+C46</f>
        <v>92500</v>
      </c>
      <c r="D41" s="3">
        <f t="shared" si="7"/>
        <v>92500</v>
      </c>
      <c r="E41" s="3">
        <f t="shared" si="7"/>
        <v>92500</v>
      </c>
    </row>
    <row r="42" spans="1:5" ht="29.25" customHeight="1">
      <c r="A42" s="4" t="s">
        <v>59</v>
      </c>
      <c r="B42" s="5" t="s">
        <v>60</v>
      </c>
      <c r="C42" s="6">
        <v>92500</v>
      </c>
      <c r="D42" s="6">
        <v>92500</v>
      </c>
      <c r="E42" s="23">
        <v>92500</v>
      </c>
    </row>
    <row r="43" spans="1:5" ht="30.75" hidden="1" customHeight="1">
      <c r="A43" s="4" t="s">
        <v>61</v>
      </c>
      <c r="B43" s="5" t="s">
        <v>62</v>
      </c>
      <c r="C43" s="7"/>
      <c r="D43" s="7"/>
      <c r="E43" s="41"/>
    </row>
    <row r="44" spans="1:5" ht="18" hidden="1" customHeight="1">
      <c r="A44" s="4" t="s">
        <v>63</v>
      </c>
      <c r="B44" s="8" t="s">
        <v>64</v>
      </c>
      <c r="C44" s="7"/>
      <c r="D44" s="7"/>
      <c r="E44" s="46"/>
    </row>
    <row r="45" spans="1:5" ht="18" hidden="1" customHeight="1">
      <c r="A45" s="4" t="s">
        <v>65</v>
      </c>
      <c r="B45" s="8" t="s">
        <v>66</v>
      </c>
      <c r="C45" s="7"/>
      <c r="D45" s="7"/>
      <c r="E45" s="41"/>
    </row>
    <row r="46" spans="1:5" ht="46.5" hidden="1" customHeight="1">
      <c r="A46" s="4" t="s">
        <v>67</v>
      </c>
      <c r="B46" s="5" t="s">
        <v>68</v>
      </c>
      <c r="C46" s="7"/>
      <c r="D46" s="7"/>
      <c r="E46" s="41"/>
    </row>
    <row r="47" spans="1:5" ht="32.1" customHeight="1">
      <c r="A47" s="1" t="s">
        <v>69</v>
      </c>
      <c r="B47" s="2" t="s">
        <v>70</v>
      </c>
      <c r="C47" s="3">
        <f t="shared" ref="C47:E47" si="8">C48</f>
        <v>405000</v>
      </c>
      <c r="D47" s="3">
        <f t="shared" si="8"/>
        <v>259700</v>
      </c>
      <c r="E47" s="3">
        <f t="shared" si="8"/>
        <v>259700</v>
      </c>
    </row>
    <row r="48" spans="1:5" ht="32.1" customHeight="1">
      <c r="A48" s="4" t="s">
        <v>71</v>
      </c>
      <c r="B48" s="5" t="s">
        <v>72</v>
      </c>
      <c r="C48" s="6">
        <v>405000</v>
      </c>
      <c r="D48" s="6">
        <v>259700</v>
      </c>
      <c r="E48" s="23">
        <v>259700</v>
      </c>
    </row>
    <row r="49" spans="1:5" ht="32.1" customHeight="1">
      <c r="A49" s="1" t="s">
        <v>177</v>
      </c>
      <c r="B49" s="2" t="s">
        <v>73</v>
      </c>
      <c r="C49" s="3">
        <f>C50</f>
        <v>7000000</v>
      </c>
      <c r="D49" s="3">
        <f t="shared" ref="D49:E49" si="9">D50</f>
        <v>7000000</v>
      </c>
      <c r="E49" s="3">
        <f t="shared" si="9"/>
        <v>7000000</v>
      </c>
    </row>
    <row r="50" spans="1:5" ht="90.75" customHeight="1">
      <c r="A50" s="4" t="s">
        <v>74</v>
      </c>
      <c r="B50" s="9" t="s">
        <v>75</v>
      </c>
      <c r="C50" s="10">
        <v>7000000</v>
      </c>
      <c r="D50" s="10">
        <v>7000000</v>
      </c>
      <c r="E50" s="23">
        <v>7000000</v>
      </c>
    </row>
    <row r="51" spans="1:5" ht="31.5" customHeight="1">
      <c r="A51" s="1" t="s">
        <v>76</v>
      </c>
      <c r="B51" s="2" t="s">
        <v>77</v>
      </c>
      <c r="C51" s="3">
        <f>C52+C53</f>
        <v>120000</v>
      </c>
      <c r="D51" s="3">
        <f t="shared" ref="D51:E51" si="10">D52+D53</f>
        <v>120000</v>
      </c>
      <c r="E51" s="3">
        <f t="shared" si="10"/>
        <v>120000</v>
      </c>
    </row>
    <row r="52" spans="1:5" ht="30.75" hidden="1" customHeight="1">
      <c r="A52" s="4" t="s">
        <v>78</v>
      </c>
      <c r="B52" s="5" t="s">
        <v>79</v>
      </c>
      <c r="C52" s="21">
        <v>60000</v>
      </c>
      <c r="D52" s="21">
        <v>60000</v>
      </c>
      <c r="E52" s="21">
        <v>60000</v>
      </c>
    </row>
    <row r="53" spans="1:5" ht="30.75" hidden="1" customHeight="1">
      <c r="A53" s="4" t="s">
        <v>80</v>
      </c>
      <c r="B53" s="8" t="s">
        <v>79</v>
      </c>
      <c r="C53" s="21">
        <v>60000</v>
      </c>
      <c r="D53" s="21">
        <v>60000</v>
      </c>
      <c r="E53" s="21">
        <v>60000</v>
      </c>
    </row>
    <row r="54" spans="1:5" ht="18" customHeight="1">
      <c r="A54" s="1" t="s">
        <v>81</v>
      </c>
      <c r="B54" s="47" t="s">
        <v>82</v>
      </c>
      <c r="C54" s="7">
        <v>600000</v>
      </c>
      <c r="D54" s="7">
        <v>600000</v>
      </c>
      <c r="E54" s="38">
        <v>600000</v>
      </c>
    </row>
    <row r="55" spans="1:5" ht="19.5" customHeight="1">
      <c r="A55" s="42" t="s">
        <v>83</v>
      </c>
      <c r="B55" s="47" t="s">
        <v>84</v>
      </c>
      <c r="C55" s="3">
        <f>C57+C61+C76+C100+C110+C109+C108</f>
        <v>556629900</v>
      </c>
      <c r="D55" s="3">
        <f>D57+D61+D76+D100+D110+D109+D108</f>
        <v>470234800</v>
      </c>
      <c r="E55" s="3">
        <f>E57+E61+E76+E100+E110+E109+E108</f>
        <v>476382700</v>
      </c>
    </row>
    <row r="56" spans="1:5" ht="49.5" customHeight="1">
      <c r="A56" s="42" t="s">
        <v>85</v>
      </c>
      <c r="B56" s="43" t="s">
        <v>86</v>
      </c>
      <c r="C56" s="3">
        <f>C57+C61+C76+C100+C108+C109</f>
        <v>556629900</v>
      </c>
      <c r="D56" s="3">
        <f>D57+D61+D76+D100+D108+D109</f>
        <v>470234800</v>
      </c>
      <c r="E56" s="3">
        <f>E57+E61+E76+E100+E108+E109</f>
        <v>476382700</v>
      </c>
    </row>
    <row r="57" spans="1:5" ht="32.1" customHeight="1">
      <c r="A57" s="42" t="s">
        <v>87</v>
      </c>
      <c r="B57" s="43" t="s">
        <v>88</v>
      </c>
      <c r="C57" s="3">
        <f>C58</f>
        <v>142467500</v>
      </c>
      <c r="D57" s="3">
        <f t="shared" ref="D57:E57" si="11">D58</f>
        <v>121403300</v>
      </c>
      <c r="E57" s="3">
        <f t="shared" si="11"/>
        <v>127487700</v>
      </c>
    </row>
    <row r="58" spans="1:5" ht="19.5" customHeight="1">
      <c r="A58" s="1" t="s">
        <v>89</v>
      </c>
      <c r="B58" s="47" t="s">
        <v>90</v>
      </c>
      <c r="C58" s="3">
        <f>C59+C60</f>
        <v>142467500</v>
      </c>
      <c r="D58" s="3">
        <f t="shared" ref="D58:E58" si="12">D59+D60</f>
        <v>121403300</v>
      </c>
      <c r="E58" s="3">
        <f t="shared" si="12"/>
        <v>127487700</v>
      </c>
    </row>
    <row r="59" spans="1:5" ht="49.5" customHeight="1">
      <c r="A59" s="4" t="s">
        <v>176</v>
      </c>
      <c r="B59" s="5" t="s">
        <v>91</v>
      </c>
      <c r="C59" s="6">
        <v>142467500</v>
      </c>
      <c r="D59" s="6">
        <v>121403300</v>
      </c>
      <c r="E59" s="23">
        <v>127487700</v>
      </c>
    </row>
    <row r="60" spans="1:5" ht="33.75" hidden="1" customHeight="1">
      <c r="A60" s="4" t="s">
        <v>92</v>
      </c>
      <c r="B60" s="5" t="s">
        <v>93</v>
      </c>
      <c r="C60" s="6"/>
      <c r="D60" s="6"/>
      <c r="E60" s="23"/>
    </row>
    <row r="61" spans="1:5" ht="32.1" customHeight="1">
      <c r="A61" s="42" t="s">
        <v>94</v>
      </c>
      <c r="B61" s="43" t="s">
        <v>95</v>
      </c>
      <c r="C61" s="3">
        <f>SUM(C62:C75)</f>
        <v>44339100</v>
      </c>
      <c r="D61" s="3">
        <f t="shared" ref="D61:E61" si="13">SUM(D62:D75)</f>
        <v>0</v>
      </c>
      <c r="E61" s="3">
        <f t="shared" si="13"/>
        <v>0</v>
      </c>
    </row>
    <row r="62" spans="1:5" ht="66" hidden="1" customHeight="1">
      <c r="A62" s="20" t="s">
        <v>186</v>
      </c>
      <c r="B62" s="11" t="s">
        <v>96</v>
      </c>
      <c r="C62" s="21"/>
      <c r="D62" s="21"/>
      <c r="E62" s="21"/>
    </row>
    <row r="63" spans="1:5" ht="85.5" hidden="1" customHeight="1">
      <c r="A63" s="19" t="s">
        <v>187</v>
      </c>
      <c r="B63" s="12" t="s">
        <v>185</v>
      </c>
      <c r="D63" s="22"/>
      <c r="E63" s="22"/>
    </row>
    <row r="64" spans="1:5" ht="66.75" hidden="1" customHeight="1">
      <c r="A64" s="40" t="s">
        <v>97</v>
      </c>
      <c r="B64" s="28" t="s">
        <v>191</v>
      </c>
      <c r="C64" s="21"/>
      <c r="D64" s="21"/>
      <c r="E64" s="21"/>
    </row>
    <row r="65" spans="1:5" ht="82.5" hidden="1" customHeight="1">
      <c r="A65" s="40" t="s">
        <v>98</v>
      </c>
      <c r="B65" s="29" t="s">
        <v>99</v>
      </c>
      <c r="C65" s="21"/>
      <c r="D65" s="21"/>
      <c r="E65" s="21"/>
    </row>
    <row r="66" spans="1:5" ht="53.25" hidden="1" customHeight="1">
      <c r="A66" s="14" t="s">
        <v>183</v>
      </c>
      <c r="B66" s="12" t="s">
        <v>184</v>
      </c>
      <c r="C66" s="49"/>
      <c r="D66" s="21"/>
      <c r="E66" s="21"/>
    </row>
    <row r="67" spans="1:5" ht="36" hidden="1" customHeight="1">
      <c r="A67" s="14" t="s">
        <v>100</v>
      </c>
      <c r="B67" s="15" t="s">
        <v>101</v>
      </c>
      <c r="C67" s="21"/>
      <c r="D67" s="21"/>
      <c r="E67" s="23"/>
    </row>
    <row r="68" spans="1:5" ht="38.25" hidden="1" customHeight="1">
      <c r="A68" s="40" t="s">
        <v>102</v>
      </c>
      <c r="B68" s="13" t="s">
        <v>103</v>
      </c>
      <c r="C68" s="21"/>
      <c r="D68" s="21"/>
      <c r="E68" s="23"/>
    </row>
    <row r="69" spans="1:5" ht="46.5" customHeight="1">
      <c r="A69" s="40" t="s">
        <v>104</v>
      </c>
      <c r="B69" s="13" t="s">
        <v>105</v>
      </c>
      <c r="C69" s="21">
        <v>25257800</v>
      </c>
      <c r="D69" s="21"/>
      <c r="E69" s="23"/>
    </row>
    <row r="70" spans="1:5" ht="49.5" customHeight="1">
      <c r="A70" s="40" t="s">
        <v>180</v>
      </c>
      <c r="B70" s="12" t="s">
        <v>181</v>
      </c>
      <c r="C70" s="21">
        <v>19081300</v>
      </c>
      <c r="D70" s="21"/>
      <c r="E70" s="23"/>
    </row>
    <row r="71" spans="1:5" ht="48.75" hidden="1" customHeight="1">
      <c r="A71" s="40" t="s">
        <v>106</v>
      </c>
      <c r="B71" s="13" t="s">
        <v>107</v>
      </c>
      <c r="C71" s="21"/>
      <c r="D71" s="21"/>
      <c r="E71" s="23"/>
    </row>
    <row r="72" spans="1:5" ht="32.25" hidden="1" customHeight="1">
      <c r="A72" s="40" t="s">
        <v>108</v>
      </c>
      <c r="B72" s="16" t="s">
        <v>109</v>
      </c>
      <c r="C72" s="21"/>
      <c r="D72" s="21"/>
      <c r="E72" s="23"/>
    </row>
    <row r="73" spans="1:5" ht="63" hidden="1" customHeight="1">
      <c r="A73" s="40" t="s">
        <v>110</v>
      </c>
      <c r="B73" s="13" t="s">
        <v>111</v>
      </c>
      <c r="C73" s="21"/>
      <c r="D73" s="21"/>
      <c r="E73" s="23"/>
    </row>
    <row r="74" spans="1:5" ht="66.75" hidden="1" customHeight="1">
      <c r="A74" s="40" t="s">
        <v>112</v>
      </c>
      <c r="B74" s="13" t="s">
        <v>113</v>
      </c>
      <c r="C74" s="21"/>
      <c r="D74" s="21"/>
      <c r="E74" s="23"/>
    </row>
    <row r="75" spans="1:5" ht="63" hidden="1" customHeight="1">
      <c r="A75" s="40" t="s">
        <v>114</v>
      </c>
      <c r="B75" s="13" t="s">
        <v>188</v>
      </c>
      <c r="C75" s="6"/>
      <c r="D75" s="6"/>
      <c r="E75" s="23"/>
    </row>
    <row r="76" spans="1:5" ht="32.1" customHeight="1">
      <c r="A76" s="42" t="s">
        <v>115</v>
      </c>
      <c r="B76" s="43" t="s">
        <v>116</v>
      </c>
      <c r="C76" s="3">
        <f>SUM(C77:C99)</f>
        <v>348717600</v>
      </c>
      <c r="D76" s="3">
        <f t="shared" ref="D76:E76" si="14">SUM(D77:D99)</f>
        <v>348831500</v>
      </c>
      <c r="E76" s="3">
        <f t="shared" si="14"/>
        <v>348895000</v>
      </c>
    </row>
    <row r="77" spans="1:5" ht="48" customHeight="1">
      <c r="A77" s="4" t="s">
        <v>117</v>
      </c>
      <c r="B77" s="5" t="s">
        <v>118</v>
      </c>
      <c r="C77" s="23">
        <v>255136200</v>
      </c>
      <c r="D77" s="23">
        <v>255136200</v>
      </c>
      <c r="E77" s="23">
        <v>255136200</v>
      </c>
    </row>
    <row r="78" spans="1:5" ht="79.5" customHeight="1">
      <c r="A78" s="4" t="s">
        <v>119</v>
      </c>
      <c r="B78" s="5" t="s">
        <v>120</v>
      </c>
      <c r="C78" s="6">
        <v>933500</v>
      </c>
      <c r="D78" s="6">
        <v>933500</v>
      </c>
      <c r="E78" s="23">
        <v>933500</v>
      </c>
    </row>
    <row r="79" spans="1:5" ht="45" customHeight="1">
      <c r="A79" s="4" t="s">
        <v>121</v>
      </c>
      <c r="B79" s="5" t="s">
        <v>122</v>
      </c>
      <c r="C79" s="6">
        <v>1920200</v>
      </c>
      <c r="D79" s="6">
        <v>2034100</v>
      </c>
      <c r="E79" s="23">
        <v>2097600</v>
      </c>
    </row>
    <row r="80" spans="1:5" ht="107.25" customHeight="1">
      <c r="A80" s="4" t="s">
        <v>123</v>
      </c>
      <c r="B80" s="5" t="s">
        <v>124</v>
      </c>
      <c r="C80" s="6">
        <v>466700</v>
      </c>
      <c r="D80" s="6">
        <v>466700</v>
      </c>
      <c r="E80" s="23">
        <v>466700</v>
      </c>
    </row>
    <row r="81" spans="1:5" ht="141.75" customHeight="1">
      <c r="A81" s="4" t="s">
        <v>125</v>
      </c>
      <c r="B81" s="5" t="s">
        <v>126</v>
      </c>
      <c r="C81" s="6">
        <v>1482900</v>
      </c>
      <c r="D81" s="6">
        <v>1482900</v>
      </c>
      <c r="E81" s="23">
        <v>1482900</v>
      </c>
    </row>
    <row r="82" spans="1:5" ht="80.25" hidden="1" customHeight="1">
      <c r="A82" s="4" t="s">
        <v>127</v>
      </c>
      <c r="B82" s="5" t="s">
        <v>128</v>
      </c>
      <c r="C82" s="6">
        <v>0</v>
      </c>
      <c r="D82" s="6">
        <v>0</v>
      </c>
      <c r="E82" s="23">
        <v>0</v>
      </c>
    </row>
    <row r="83" spans="1:5" ht="76.5" hidden="1" customHeight="1">
      <c r="A83" s="4" t="s">
        <v>129</v>
      </c>
      <c r="B83" s="5" t="s">
        <v>130</v>
      </c>
      <c r="C83" s="6">
        <v>0</v>
      </c>
      <c r="D83" s="6">
        <v>0</v>
      </c>
      <c r="E83" s="23">
        <v>0</v>
      </c>
    </row>
    <row r="84" spans="1:5" ht="123.75" customHeight="1">
      <c r="A84" s="4" t="s">
        <v>131</v>
      </c>
      <c r="B84" s="5" t="s">
        <v>132</v>
      </c>
      <c r="C84" s="6">
        <v>305500</v>
      </c>
      <c r="D84" s="6">
        <v>305500</v>
      </c>
      <c r="E84" s="23">
        <v>305500</v>
      </c>
    </row>
    <row r="85" spans="1:5" ht="78" customHeight="1">
      <c r="A85" s="4" t="s">
        <v>133</v>
      </c>
      <c r="B85" s="5" t="s">
        <v>134</v>
      </c>
      <c r="C85" s="6">
        <v>5399300</v>
      </c>
      <c r="D85" s="6">
        <v>5399300</v>
      </c>
      <c r="E85" s="23">
        <v>5399300</v>
      </c>
    </row>
    <row r="86" spans="1:5" ht="60.75" hidden="1" customHeight="1">
      <c r="A86" s="4" t="s">
        <v>135</v>
      </c>
      <c r="B86" s="5" t="s">
        <v>136</v>
      </c>
      <c r="C86" s="6"/>
      <c r="D86" s="6"/>
      <c r="E86" s="23"/>
    </row>
    <row r="87" spans="1:5" ht="75.75" hidden="1" customHeight="1">
      <c r="A87" s="4" t="s">
        <v>137</v>
      </c>
      <c r="B87" s="5" t="s">
        <v>138</v>
      </c>
      <c r="C87" s="6">
        <v>0</v>
      </c>
      <c r="D87" s="6">
        <v>0</v>
      </c>
      <c r="E87" s="23">
        <v>0</v>
      </c>
    </row>
    <row r="88" spans="1:5" ht="92.25" customHeight="1">
      <c r="A88" s="4" t="s">
        <v>139</v>
      </c>
      <c r="B88" s="5" t="s">
        <v>140</v>
      </c>
      <c r="C88" s="6">
        <v>8126500</v>
      </c>
      <c r="D88" s="6">
        <v>8126500</v>
      </c>
      <c r="E88" s="23">
        <v>8126500</v>
      </c>
    </row>
    <row r="89" spans="1:5" ht="91.5" customHeight="1">
      <c r="A89" s="4" t="s">
        <v>141</v>
      </c>
      <c r="B89" s="5" t="s">
        <v>142</v>
      </c>
      <c r="C89" s="6">
        <v>1868500</v>
      </c>
      <c r="D89" s="6">
        <v>1868500</v>
      </c>
      <c r="E89" s="23">
        <v>1868500</v>
      </c>
    </row>
    <row r="90" spans="1:5" ht="187.5" customHeight="1">
      <c r="A90" s="4" t="s">
        <v>143</v>
      </c>
      <c r="B90" s="5" t="s">
        <v>144</v>
      </c>
      <c r="C90" s="6">
        <v>306100</v>
      </c>
      <c r="D90" s="6">
        <v>306100</v>
      </c>
      <c r="E90" s="23">
        <v>306100</v>
      </c>
    </row>
    <row r="91" spans="1:5" ht="78" hidden="1" customHeight="1">
      <c r="A91" s="4" t="s">
        <v>145</v>
      </c>
      <c r="B91" s="50" t="s">
        <v>146</v>
      </c>
      <c r="C91" s="6"/>
      <c r="D91" s="6"/>
      <c r="E91" s="41"/>
    </row>
    <row r="92" spans="1:5" ht="33.75" hidden="1" customHeight="1">
      <c r="A92" s="4" t="s">
        <v>147</v>
      </c>
      <c r="B92" s="50" t="s">
        <v>148</v>
      </c>
      <c r="C92" s="6"/>
      <c r="D92" s="6"/>
      <c r="E92" s="41"/>
    </row>
    <row r="93" spans="1:5" ht="46.5" customHeight="1">
      <c r="A93" s="4" t="s">
        <v>149</v>
      </c>
      <c r="B93" s="51" t="s">
        <v>150</v>
      </c>
      <c r="C93" s="6">
        <v>71999500</v>
      </c>
      <c r="D93" s="6">
        <v>71999500</v>
      </c>
      <c r="E93" s="23">
        <v>71999500</v>
      </c>
    </row>
    <row r="94" spans="1:5" ht="140.25" hidden="1" customHeight="1">
      <c r="A94" s="4" t="s">
        <v>151</v>
      </c>
      <c r="B94" s="5" t="s">
        <v>152</v>
      </c>
      <c r="C94" s="6"/>
      <c r="D94" s="6"/>
      <c r="E94" s="23"/>
    </row>
    <row r="95" spans="1:5" ht="59.25" hidden="1" customHeight="1">
      <c r="A95" s="4" t="s">
        <v>153</v>
      </c>
      <c r="B95" s="13" t="s">
        <v>154</v>
      </c>
      <c r="C95" s="6"/>
      <c r="D95" s="6"/>
      <c r="E95" s="23"/>
    </row>
    <row r="96" spans="1:5" ht="81.75" customHeight="1">
      <c r="A96" s="4" t="s">
        <v>155</v>
      </c>
      <c r="B96" s="13" t="s">
        <v>156</v>
      </c>
      <c r="C96" s="6">
        <v>762000</v>
      </c>
      <c r="D96" s="6">
        <v>762000</v>
      </c>
      <c r="E96" s="23">
        <v>762000</v>
      </c>
    </row>
    <row r="97" spans="1:5" ht="61.5" hidden="1" customHeight="1">
      <c r="A97" s="4" t="s">
        <v>157</v>
      </c>
      <c r="B97" s="13" t="s">
        <v>158</v>
      </c>
      <c r="C97" s="6"/>
      <c r="D97" s="6"/>
      <c r="E97" s="41"/>
    </row>
    <row r="98" spans="1:5" ht="69" hidden="1" customHeight="1">
      <c r="A98" s="52" t="s">
        <v>189</v>
      </c>
      <c r="B98" s="24" t="s">
        <v>190</v>
      </c>
      <c r="C98" s="6"/>
      <c r="D98" s="6"/>
      <c r="E98" s="23"/>
    </row>
    <row r="99" spans="1:5" ht="163.5" customHeight="1">
      <c r="A99" s="4" t="s">
        <v>201</v>
      </c>
      <c r="B99" s="5" t="s">
        <v>200</v>
      </c>
      <c r="C99" s="6">
        <v>10700</v>
      </c>
      <c r="D99" s="6">
        <v>10700</v>
      </c>
      <c r="E99" s="23">
        <v>10700</v>
      </c>
    </row>
    <row r="100" spans="1:5" ht="18.75" customHeight="1">
      <c r="A100" s="42" t="s">
        <v>159</v>
      </c>
      <c r="B100" s="43" t="s">
        <v>160</v>
      </c>
      <c r="C100" s="3">
        <f>SUM(C101:C107)</f>
        <v>21105700</v>
      </c>
      <c r="D100" s="3">
        <f t="shared" ref="D100:E100" si="15">SUM(D101:D107)</f>
        <v>0</v>
      </c>
      <c r="E100" s="3">
        <f t="shared" si="15"/>
        <v>0</v>
      </c>
    </row>
    <row r="101" spans="1:5" ht="78" customHeight="1">
      <c r="A101" s="4" t="s">
        <v>161</v>
      </c>
      <c r="B101" s="18" t="s">
        <v>162</v>
      </c>
      <c r="C101" s="6"/>
      <c r="D101" s="6"/>
      <c r="E101" s="23"/>
    </row>
    <row r="102" spans="1:5" ht="31.5" hidden="1" customHeight="1">
      <c r="A102" s="4" t="s">
        <v>163</v>
      </c>
      <c r="B102" s="18" t="s">
        <v>164</v>
      </c>
      <c r="C102" s="6"/>
      <c r="D102" s="6"/>
      <c r="E102" s="41"/>
    </row>
    <row r="103" spans="1:5" ht="31.5" hidden="1" customHeight="1">
      <c r="A103" s="4" t="s">
        <v>165</v>
      </c>
      <c r="B103" s="18" t="s">
        <v>166</v>
      </c>
      <c r="C103" s="6"/>
      <c r="D103" s="6"/>
      <c r="E103" s="41"/>
    </row>
    <row r="104" spans="1:5" ht="80.25" customHeight="1">
      <c r="A104" s="4" t="s">
        <v>198</v>
      </c>
      <c r="B104" s="17" t="s">
        <v>182</v>
      </c>
      <c r="C104" s="6">
        <v>15150000</v>
      </c>
      <c r="D104" s="6"/>
      <c r="E104" s="23"/>
    </row>
    <row r="105" spans="1:5" ht="79.5" customHeight="1">
      <c r="A105" s="4" t="s">
        <v>167</v>
      </c>
      <c r="B105" s="18" t="s">
        <v>168</v>
      </c>
      <c r="C105" s="6">
        <v>1176700</v>
      </c>
      <c r="D105" s="6">
        <v>0</v>
      </c>
      <c r="E105" s="23">
        <v>0</v>
      </c>
    </row>
    <row r="106" spans="1:5" ht="66.75" customHeight="1">
      <c r="A106" s="4" t="s">
        <v>194</v>
      </c>
      <c r="B106" s="17" t="s">
        <v>192</v>
      </c>
      <c r="C106" s="6">
        <v>4779000</v>
      </c>
      <c r="D106" s="6"/>
      <c r="E106" s="23"/>
    </row>
    <row r="107" spans="1:5" ht="67.5" hidden="1" customHeight="1">
      <c r="A107" s="27" t="s">
        <v>199</v>
      </c>
      <c r="B107" s="17" t="s">
        <v>193</v>
      </c>
      <c r="C107" s="6"/>
      <c r="D107" s="6"/>
      <c r="E107" s="23"/>
    </row>
    <row r="108" spans="1:5" ht="63" hidden="1" customHeight="1">
      <c r="A108" s="1" t="s">
        <v>169</v>
      </c>
      <c r="B108" s="53" t="s">
        <v>170</v>
      </c>
      <c r="C108" s="6"/>
      <c r="D108" s="6"/>
      <c r="E108" s="41"/>
    </row>
    <row r="109" spans="1:5" ht="80.25" hidden="1" customHeight="1">
      <c r="A109" s="1" t="s">
        <v>171</v>
      </c>
      <c r="B109" s="53" t="s">
        <v>172</v>
      </c>
      <c r="C109" s="6"/>
      <c r="D109" s="6"/>
      <c r="E109" s="41"/>
    </row>
    <row r="110" spans="1:5" ht="2.25" customHeight="1">
      <c r="A110" s="4" t="s">
        <v>173</v>
      </c>
      <c r="B110" s="18" t="s">
        <v>174</v>
      </c>
      <c r="C110" s="6"/>
      <c r="D110" s="6"/>
      <c r="E110" s="41"/>
    </row>
    <row r="111" spans="1:5" ht="18.75" customHeight="1">
      <c r="A111" s="60" t="s">
        <v>175</v>
      </c>
      <c r="B111" s="60"/>
      <c r="C111" s="3">
        <f>C55+C11</f>
        <v>684893981</v>
      </c>
      <c r="D111" s="3">
        <f>D55+D11</f>
        <v>605005622</v>
      </c>
      <c r="E111" s="3">
        <f>E55+E11</f>
        <v>619138228</v>
      </c>
    </row>
    <row r="113" spans="1:1" ht="32.1" customHeight="1">
      <c r="A113" s="54"/>
    </row>
    <row r="115" spans="1:1" ht="32.1" customHeight="1">
      <c r="A115" s="56"/>
    </row>
  </sheetData>
  <mergeCells count="8">
    <mergeCell ref="A8:D8"/>
    <mergeCell ref="A111:B111"/>
    <mergeCell ref="A1:E1"/>
    <mergeCell ref="A2:E2"/>
    <mergeCell ref="A3:E3"/>
    <mergeCell ref="A4:E4"/>
    <mergeCell ref="A6:D6"/>
    <mergeCell ref="A7:D7"/>
  </mergeCells>
  <pageMargins left="0.31496062992125984" right="0.31496062992125984" top="0.35433070866141736" bottom="0.35433070866141736" header="0.31496062992125984" footer="0.31496062992125984"/>
  <pageSetup paperSize="9" scale="57" orientation="portrait" r:id="rId1"/>
  <rowBreaks count="2" manualBreakCount="2">
    <brk id="40" max="4" man="1"/>
    <brk id="84"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2023-10-28T08:06:25Z</dcterms:modified>
</cp:coreProperties>
</file>