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76E59890-E114-4135-AFE8-6F35B04993F6}" xr6:coauthVersionLast="45" xr6:coauthVersionMax="45" xr10:uidLastSave="{00000000-0000-0000-0000-000000000000}"/>
  <bookViews>
    <workbookView xWindow="-120" yWindow="-120" windowWidth="19440" windowHeight="15000" xr2:uid="{00000000-000D-0000-FFFF-FFFF00000000}"/>
  </bookViews>
  <sheets>
    <sheet name="Лист1" sheetId="1" r:id="rId1"/>
    <sheet name="Лист2" sheetId="2" r:id="rId2"/>
    <sheet name="Лист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1" l="1"/>
  <c r="D99" i="1" l="1"/>
  <c r="E99" i="1"/>
  <c r="C99" i="1"/>
  <c r="E77" i="1"/>
  <c r="D77" i="1"/>
  <c r="C77" i="1"/>
  <c r="E63" i="1"/>
  <c r="D63" i="1"/>
  <c r="C63" i="1"/>
  <c r="E60" i="1"/>
  <c r="E59" i="1" s="1"/>
  <c r="D60" i="1"/>
  <c r="D59" i="1" s="1"/>
  <c r="C60" i="1"/>
  <c r="C59" i="1" s="1"/>
  <c r="E53" i="1"/>
  <c r="D53" i="1"/>
  <c r="C53" i="1"/>
  <c r="E49" i="1"/>
  <c r="D49" i="1"/>
  <c r="C49" i="1"/>
  <c r="D43" i="1"/>
  <c r="C43" i="1"/>
  <c r="E38" i="1"/>
  <c r="D38" i="1"/>
  <c r="C38" i="1"/>
  <c r="E33" i="1"/>
  <c r="D33" i="1"/>
  <c r="C33" i="1"/>
  <c r="E27" i="1"/>
  <c r="D27" i="1"/>
  <c r="C27" i="1"/>
  <c r="E18" i="1"/>
  <c r="D18" i="1"/>
  <c r="C18" i="1"/>
  <c r="E13" i="1"/>
  <c r="D13" i="1"/>
  <c r="C13" i="1"/>
  <c r="E12" i="1" l="1"/>
  <c r="C37" i="1"/>
  <c r="E37" i="1"/>
  <c r="E11" i="1" s="1"/>
  <c r="D37" i="1"/>
  <c r="D12" i="1"/>
  <c r="C12" i="1"/>
  <c r="C11" i="1" s="1"/>
  <c r="E57" i="1"/>
  <c r="C57" i="1"/>
  <c r="C58" i="1"/>
  <c r="E58" i="1"/>
  <c r="D57" i="1"/>
  <c r="D58" i="1"/>
  <c r="D11" i="1" l="1"/>
  <c r="D109" i="1" s="1"/>
  <c r="E109" i="1"/>
  <c r="C109" i="1"/>
</calcChain>
</file>

<file path=xl/sharedStrings.xml><?xml version="1.0" encoding="utf-8"?>
<sst xmlns="http://schemas.openxmlformats.org/spreadsheetml/2006/main" count="207" uniqueCount="205">
  <si>
    <t>Приложение №1</t>
  </si>
  <si>
    <t>к решению Собрания депутатов</t>
  </si>
  <si>
    <t xml:space="preserve">Доходы бюджета Краснокутского муниципального района </t>
  </si>
  <si>
    <t>рублей</t>
  </si>
  <si>
    <t>Код бюджетной            классификации</t>
  </si>
  <si>
    <t>Наименование налога</t>
  </si>
  <si>
    <t xml:space="preserve">2022г. </t>
  </si>
  <si>
    <t>2023г.</t>
  </si>
  <si>
    <t>1 00 00000 00 0000 000</t>
  </si>
  <si>
    <t>ДОХОДЫ</t>
  </si>
  <si>
    <t>НАЛОГОВЫЕ ДОХОДЫ - всего</t>
  </si>
  <si>
    <t>1 01 02000 01 0000 110</t>
  </si>
  <si>
    <t>Налог на доходы физических лиц - всего</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</si>
  <si>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</si>
  <si>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</si>
  <si>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</si>
  <si>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</si>
  <si>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</si>
  <si>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не являющимися налоговыми резидентами Российской Федерации</t>
  </si>
  <si>
    <t>1 01 02040 01 0000 110</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</si>
  <si>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услуг,страховых выплат по договорам добровольного страхования жизни, заключенным на срок менее 5 лет, в части превышения сумм страховых взносов,увеличенных на сумму, рассчитанную исходя из действующей ставки рефинансирования процентных доходов по вкладам в банках</t>
  </si>
  <si>
    <t>1 03 02200 01 0000 110</t>
  </si>
  <si>
    <t>Акцизы на нефтепродукты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</si>
  <si>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</si>
  <si>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</si>
  <si>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</si>
  <si>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</si>
  <si>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</si>
  <si>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</si>
  <si>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1 03 02261 01 0000 110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</si>
  <si>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</si>
  <si>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1 03 02232 01 0000 110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</si>
  <si>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в целях реализации национального проекта "Безопасные и качественные автомобильные дороги"</t>
  </si>
  <si>
    <t>1 03 02242 01 0000 110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</si>
  <si>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в целях реализации национального проекта "Безопасные и качественные автомобильные дороги"</t>
  </si>
  <si>
    <t>1 03 02252 01 0000 110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</si>
  <si>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в целях реализации национального проекта "Безопасные и качественные автомобильные дороги"</t>
  </si>
  <si>
    <t>1 03 02262 01 0000 110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</si>
  <si>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в целях реализации национального проекта "Безопасные и качественные автомобильные дороги"</t>
  </si>
  <si>
    <t>1 05 00000 00 0000 000</t>
  </si>
  <si>
    <t>НАЛОГИ НА СОВОКУПНЫЙ ДОХОД</t>
  </si>
  <si>
    <t>1 05 02010 02 0000 110</t>
  </si>
  <si>
    <t>Единый налог на вмененный доход для отдельных видов деятельности</t>
  </si>
  <si>
    <t>1 05 02020 02 0000 110</t>
  </si>
  <si>
    <t>Единый налог на вмененный доход для отдельных видов деятельности( за налоговые периоды, истекшие до 1 января 2011 года)</t>
  </si>
  <si>
    <t>1 05 03010 01 0000 110</t>
  </si>
  <si>
    <t>Единый сельскохозяйственный налог, взимаемый с налогоплательщиков, выбравших в качестве объекта налогообложения доходы, уменьшенные на величину расходов</t>
  </si>
  <si>
    <t>1 05 03020 01 0000 110</t>
  </si>
  <si>
    <t>Единый сельскохозяйственный налог (за налоговые периода, истекшие до 1 января 2011года)</t>
  </si>
  <si>
    <t xml:space="preserve">105 04020 02 0000 110 </t>
  </si>
  <si>
    <t xml:space="preserve">106 04000 02 0000 110 </t>
  </si>
  <si>
    <t xml:space="preserve">Транспортный налог </t>
  </si>
  <si>
    <t xml:space="preserve">106 04011 02 0000 110 </t>
  </si>
  <si>
    <t>в т.ч.транспортный налог с организаций</t>
  </si>
  <si>
    <t xml:space="preserve">106 04012 02 0000 110 </t>
  </si>
  <si>
    <t>транспортный налог с физических лиц</t>
  </si>
  <si>
    <t>1 08 03010 01 0000 110</t>
  </si>
  <si>
    <t xml:space="preserve">Госпошлина по делам, рассматриваемым в судах общей юрисдикции, мировыми судьями </t>
  </si>
  <si>
    <t>НЕНАЛОГОВЫЕ ДОХОДЫ - всего</t>
  </si>
  <si>
    <t>1 11 00000 00 0000 000</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</si>
  <si>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</si>
  <si>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</si>
  <si>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1 11 05013 13 0000 120</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</si>
  <si>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</si>
  <si>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</si>
  <si>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</si>
  <si>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</si>
  <si>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1 12 01000 01 0000 120</t>
  </si>
  <si>
    <t xml:space="preserve">Плата за негативное воздействие на окружающую среду    </t>
  </si>
  <si>
    <t>1 12 01010 01 0000 120</t>
  </si>
  <si>
    <t>Плата за выбросы загрязняющих веществ в атмосферный воздух стационарными объектами</t>
  </si>
  <si>
    <t>1 12 01020 01 0000 120</t>
  </si>
  <si>
    <t>Плата за выбросы загрязняющих веществ в атмосферный воздух передвижными объектами</t>
  </si>
  <si>
    <t>1 12 01041 01 0000 120</t>
  </si>
  <si>
    <t xml:space="preserve">Плата за размещение отходов производства </t>
  </si>
  <si>
    <t>1 12 01042 01 0000 120</t>
  </si>
  <si>
    <t>Плата за размещение твердых коммунальных отходов</t>
  </si>
  <si>
    <t>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</si>
  <si>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</si>
  <si>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1 13 00000 00 0000 000</t>
  </si>
  <si>
    <t>Доходы от оказания платных услуг (работ) и компенсации затрат государства</t>
  </si>
  <si>
    <t>1 13 02995 05 0000 130</t>
  </si>
  <si>
    <t>Прочие доходы от компенсации затрат бюджетов муниципальных районов</t>
  </si>
  <si>
    <t>Доходы от продажи материальных и нематериальных активов</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</si>
  <si>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</si>
  <si>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</si>
  <si>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</si>
  <si>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</si>
  <si>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1 14 06013 05 0000 430</t>
  </si>
  <si>
    <t>Доходы от продажи земельных участков, государственная собственность на которые не разграничена</t>
  </si>
  <si>
    <t xml:space="preserve">1 14 06013 13 0000 430 </t>
  </si>
  <si>
    <t>1 16 00000 00 0000 000</t>
  </si>
  <si>
    <t>Штрафы, санкции, возмещение ущерба</t>
  </si>
  <si>
    <t>2 00 00000 00 0000 000</t>
  </si>
  <si>
    <t xml:space="preserve">Безвозмездные поступления </t>
  </si>
  <si>
    <t>2 02 00000 00 0000 000</t>
  </si>
  <si>
    <t>БЕЗВОЗМЕЗДНЫЕ ПОСТУПЛЕНИЯ ОТ ДРУГИХ БЮДЖЕТОВ БЮДЖЕТНОЙ СИСТЕМЫ РОССИЙСКОЙ ФЕДЕРАЦИИ</t>
  </si>
  <si>
    <t>2 02 10000 00 0000 150</t>
  </si>
  <si>
    <t xml:space="preserve">Дотации бюджетам бюджетной системы Российской Федерации </t>
  </si>
  <si>
    <t>2 02 15000 00 0000 150</t>
  </si>
  <si>
    <t>Дотации бюджетам муниципальных районов</t>
  </si>
  <si>
    <t>Дотация бюджетам муниципальных районов на выравнивание бюджетной обеспеченности муниципальных районов области.</t>
  </si>
  <si>
    <t>2 02 15 002 05 0000 150</t>
  </si>
  <si>
    <t>Дотация бюджетам муниципальных районов на поддержку мер по обеспечению сбалансированности бюджетов</t>
  </si>
  <si>
    <t>2 02 20000 00 0000 150</t>
  </si>
  <si>
    <t xml:space="preserve">Субсидии бюджетам бюджетной системы Российской Федерации </t>
  </si>
  <si>
    <t xml:space="preserve"> 202 25097 05 0000 150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</si>
  <si>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</si>
  <si>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 202 25169 05 0000 150</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</si>
  <si>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</si>
  <si>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2 02 25210 05 0000 150</t>
  </si>
  <si>
    <t xml:space="preserve">Субсидии бюджетам муниципальных районов области на внедрение целевой модели цифровой образовательной среды в общеобразовательных организациях </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</si>
  <si>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</si>
  <si>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</si>
  <si>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2 02 25519 05 0000 150</t>
  </si>
  <si>
    <t>Субсидии бюджетам муниципальных районов на поддержку отрасли культуры .</t>
  </si>
  <si>
    <t>2 02 25576 05 0000 150</t>
  </si>
  <si>
    <t>Субсидии бюджетам муниципальных районов области на  обеспечение комплексного развития сельских территорий</t>
  </si>
  <si>
    <t>2 02 29999 05 0078 150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</si>
  <si>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t>
  </si>
  <si>
    <t>2 02 29999 05 0087 150</t>
  </si>
  <si>
    <t>Субсидии бюджетам муниципальных районов области на обеспечение условий для создания центров образования цифрового и гуманитарного профилей</t>
  </si>
  <si>
    <t>2 02 29999 05 0101 150</t>
  </si>
  <si>
    <t>Субсидии бюджетам муниципальных районов области на обеспечение жильем молодых семей.</t>
  </si>
  <si>
    <t>2 02 29999 05 0107 150</t>
  </si>
  <si>
    <t>Субсидии бюджетам муниципальных районов области на выравнивание возможностей местных бюджетов по обеспечению образовательной деятельности муниципальных общеобразовательных учреждений</t>
  </si>
  <si>
    <t>2 02 29999 05 0108 150</t>
  </si>
  <si>
    <t>Субсидии бюджетам муниципальных районов на обеспечение условий для функционирования центров образования естественно-научной и технологической направленностей в общеобразовательных организациях</t>
  </si>
  <si>
    <t>2 02 29999 05 0111 150</t>
  </si>
  <si>
    <t xml:space="preserve">Субсидии бюджетам муниципальных районов области на обеспечение условий для функционирования центров цифровой образовательной среды в общеобразовательных организациях </t>
  </si>
  <si>
    <t>2 02 30000 00 0000 150</t>
  </si>
  <si>
    <t xml:space="preserve">Субвенции бюджетам бюджетной системы Российской Федерации </t>
  </si>
  <si>
    <t>2 02 30024 05 0001 150</t>
  </si>
  <si>
    <t>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t>
  </si>
  <si>
    <t>2 02 30024 05 0003 150</t>
  </si>
  <si>
    <t>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t>
  </si>
  <si>
    <t>2 02 30024 05 0007 150</t>
  </si>
  <si>
    <t>Субвенция бюджетам муниципальных районов области на исполнение государственных полномочий по расчету и предоставлению дотаций поселениям</t>
  </si>
  <si>
    <t>2 02 30024 05 0008 150</t>
  </si>
  <si>
    <t>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 определению перечня должностных лиц, уполномоченных составлять протоколы об административных правонарушениях</t>
  </si>
  <si>
    <t>2 02 30024 05 0009 150</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</si>
  <si>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 уплату страховых взносов по обязательному социальному страхованию в государственные внебюджетные фонды Российской Федерации, обеспечение деятельности штатных работников</t>
  </si>
  <si>
    <t>2 02 30024 05 0010 150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</si>
  <si>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t>
  </si>
  <si>
    <t>2 02 30024 05 0011 150</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</si>
  <si>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t>
  </si>
  <si>
    <t>2 02 30024 05 0012 150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</si>
  <si>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</si>
  <si>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2 02 30024 05 0014 150</t>
  </si>
  <si>
    <t>Субвенции бюджетам муниципальных районов области на компенсацию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</si>
  <si>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2 02 30024 05 0015 150</t>
  </si>
  <si>
    <t>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t>
  </si>
  <si>
    <t>2 02 30024 05 0016 150</t>
  </si>
  <si>
    <t>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t>
  </si>
  <si>
    <t>2 02 30024 05 0027 150</t>
  </si>
  <si>
    <t>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t>
  </si>
  <si>
    <t>2 02 30024 05 0028 150</t>
  </si>
  <si>
    <t xml:space="preserve">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 </t>
  </si>
  <si>
    <t>2 02 30024 05 0029 150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</si>
  <si>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</si>
  <si>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2 02 30024 05 0033 150</t>
  </si>
  <si>
    <t>Субвенции бюджетам муниципальных районов области на осуществление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</si>
  <si>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2 02 30024 05 0034 150</t>
  </si>
  <si>
    <t>Субвенции бюджетам муниципальных районов области на организацию осуществления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</si>
  <si>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2 02 30024 05 0037 150</t>
  </si>
  <si>
    <t xml:space="preserve">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  </t>
  </si>
  <si>
    <t>2 02 30024 05 0038 150</t>
  </si>
  <si>
    <t>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 содержанию и ремонту пустующих жилых помещений, закрепленных за детьми-сиротами и детьми, оставшимися без попечения родителей</t>
  </si>
  <si>
    <t>2 02 30024 05 0039 150</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</si>
  <si>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t>
  </si>
  <si>
    <t>2 02 30024 05 0043  150</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</si>
  <si>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при осуществлении деятельности по обращению с животными без владельцев</t>
  </si>
  <si>
    <t>2 02 35120 05 0000  150</t>
  </si>
  <si>
    <t>Субвенция бюджетам муниципальных районов области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t>
  </si>
  <si>
    <t>2 02 40000 00 0000 150</t>
  </si>
  <si>
    <t>Иные межбюджетные трансферты</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</si>
  <si>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</si>
  <si>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</si>
  <si>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2 02 49999 05 0000 150</t>
  </si>
  <si>
    <t xml:space="preserve">Прочие межбюджетные трансферты, передаваемые бюджетам муниципальных районов </t>
  </si>
  <si>
    <t>2 02 49999 05 0006 150</t>
  </si>
  <si>
    <t>Межбюджетные трансферты бюджету муниципального района за счет резервного фонда Правительства области</t>
  </si>
  <si>
    <t>2 02 49999 05 0015 150</t>
  </si>
  <si>
    <t>Межбюджетные трансферты, передаваемые  бюджетам муниципальных районов области на размещение социально значимой информации в печатных средствах массовой информации, утвержденных органами местного самоуправления</t>
  </si>
  <si>
    <t>2 19 60010 05 0000 150</t>
  </si>
  <si>
    <t xml:space="preserve">Возврат остатков субсидий, субвенций и иных межбюджетных трансфертов, имеющих целевое назначение, прошлых лет из бюджетов муниципального района </t>
  </si>
  <si>
    <t>2 19 25020 05 0000 150</t>
  </si>
  <si>
    <t xml:space="preserve">Возврат остатков субсидий  на мероприятия подпрограммы  "Обеспечение жильем молодых семей" федеральной целевой программы "Жилище" на 2015-2020 годы  из бюджетов муниципальных районов </t>
  </si>
  <si>
    <t>2 07 05030 05 0000 150</t>
  </si>
  <si>
    <t>Прочие безвозмездные поступления в бюджеты муниципальных районов</t>
  </si>
  <si>
    <t> ВСЕГО БЮДЖЕТ</t>
  </si>
  <si>
    <t>2 02 15 001 05 0000 150</t>
  </si>
  <si>
    <t>1 14 02000 00 0000 000</t>
  </si>
  <si>
    <t xml:space="preserve">                                                                                                 от                  2021 года  №   «О бюджете Краснокутского муниципального района на 2022 год и на плановый </t>
  </si>
  <si>
    <t xml:space="preserve"> период 2023 и 2024 годов»</t>
  </si>
  <si>
    <t xml:space="preserve">на 2022 год и на плановый период 2023 и 2024 годов </t>
  </si>
  <si>
    <t>2024г.</t>
  </si>
  <si>
    <t>ДОХОДЫ ОТ ИСПОЛЬЗОВАНИЯ ИМУЩЕСТВА, НАХОДЯЩЕГОСЯ В ГОСУДАРСТВЕННОЙ И МУНИЦИПАЛЬНОЙ СОБСТВЕННОСТИ</t>
  </si>
  <si>
    <t xml:space="preserve">Налог,взимаемый в связи с применением патентной системы налогообложения,зачисляемый в бюджеты муниципальных районов </t>
  </si>
  <si>
    <t>2 02 29999 05 0086 150</t>
  </si>
  <si>
    <t>Субсидии бюджетам муниципальных районов области на проведение капитального и текущего ремонтов муниципальных образовательных организаций</t>
  </si>
  <si>
    <t>2 02 49999 05 0014 150</t>
  </si>
  <si>
    <t>Межбюджетные трансферты, передаваемые бюджетам муниципальных районов области  на осуществление полномочий органов местного самоуправления в области энергосбережения и повышения энергетической эффективности</t>
  </si>
  <si>
    <t>2 02 49999 05 0047 150</t>
  </si>
  <si>
    <t>Межбюджетные трансферты, передаваемые бюджетам муниципальных районов, области, на оснащение и укрепление материально- технической базы образовательных организаций( за счет бюджета г. Москвы)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</si>
</sst>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b/>
      <sz val="11"/>
      <color theme="1"/>
      <name val="Calibri"/>
      <family val="2"/>
      <charset val="204"/>
      <scheme val="minor"/>
    </font>
    <font>
      <b/>
      <sz val="12"/>
      <color theme="1"/>
      <name val="Times New Roman"/>
      <family val="1"/>
      <charset val="204"/>
    </font>
    <font>
      <b/>
      <sz val="14"/>
      <color rgb="FF000000"/>
      <name val="Calibri"/>
      <family val="2"/>
      <charset val="204"/>
      <scheme val="minor"/>
    </font>
    <font>
      <b/>
      <sz val="12"/>
      <color rgb="FF000000"/>
      <name val="Times New Roman"/>
      <family val="1"/>
      <charset val="204"/>
    </font>
    <font>
      <b/>
      <sz val="11"/>
      <color rgb="FF000000"/>
      <name val="Calibri"/>
      <family val="2"/>
      <charset val="204"/>
      <scheme val="minor"/>
    </font>
    <font>
      <sz val="12"/>
      <color theme="1"/>
      <name val="Times New Roman"/>
      <family val="1"/>
      <charset val="204"/>
    </font>
    <font>
      <vertAlign val="superscript"/>
      <sz val="12"/>
      <color theme="1"/>
      <name val="Times New Roman"/>
      <family val="1"/>
      <charset val="204"/>
    </font>
    <font>
      <sz val="11"/>
      <color rgb="FF000000"/>
      <name val="Calibri"/>
      <family val="2"/>
      <charset val="204"/>
      <scheme val="minor"/>
    </font>
    <font>
      <sz val="12"/>
      <color rgb="FF000000"/>
      <name val="Times New Roman"/>
      <family val="1"/>
      <charset val="204"/>
    </font>
    <font>
      <sz val="12"/>
      <name val="Times New Roman"/>
      <family val="1"/>
      <charset val="204"/>
    </font>
    <font>
      <sz val="11"/>
      <name val="Calibri"/>
      <family val="2"/>
      <charset val="204"/>
      <scheme val="minor"/>
    </font>
    <font>
      <sz val="10"/>
      <name val="Arial"/>
      <family val="2"/>
      <charset val="204"/>
    </font>
    <font>
      <sz val="11"/>
      <name val="Times New Roman"/>
      <family val="1"/>
      <charset val="204"/>
    </font>
    <font>
      <sz val="11"/>
      <name val="Calibri"/>
      <family val="2"/>
      <charset val="204"/>
    </font>
    <font>
      <sz val="14"/>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70">
    <xf numFmtId="0" fontId="0" fillId="0" borderId="0" xfId="0"/>
    <xf numFmtId="0" fontId="2" fillId="0" borderId="0" xfId="0" applyFont="1" applyAlignment="1">
      <alignment horizontal="right" vertical="top" wrapText="1"/>
    </xf>
    <xf numFmtId="0" fontId="2" fillId="0" borderId="0" xfId="0" applyFont="1" applyAlignment="1">
      <alignment horizontal="center" vertic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center" vertical="center"/>
    </xf>
    <xf numFmtId="0" fontId="5" fillId="0" borderId="1"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top"/>
    </xf>
    <xf numFmtId="0" fontId="4" fillId="0" borderId="1" xfId="0" applyFont="1" applyBorder="1" applyAlignment="1">
      <alignment horizontal="justify"/>
    </xf>
    <xf numFmtId="2" fontId="5" fillId="0" borderId="1" xfId="0" applyNumberFormat="1" applyFont="1" applyBorder="1" applyAlignment="1">
      <alignment horizontal="center" vertical="center"/>
    </xf>
    <xf numFmtId="0" fontId="0" fillId="0" borderId="1" xfId="0" applyBorder="1" applyAlignment="1">
      <alignment vertical="top"/>
    </xf>
    <xf numFmtId="0" fontId="0" fillId="0" borderId="1" xfId="0" applyBorder="1" applyAlignment="1">
      <alignment horizontal="center" vertical="top"/>
    </xf>
    <xf numFmtId="0" fontId="6" fillId="0" borderId="1" xfId="0" applyFont="1" applyBorder="1" applyAlignment="1">
      <alignment horizontal="justify" vertical="top"/>
    </xf>
    <xf numFmtId="2" fontId="8" fillId="0" borderId="1" xfId="0" applyNumberFormat="1" applyFont="1" applyBorder="1" applyAlignment="1">
      <alignment horizontal="center" vertical="center" wrapText="1"/>
    </xf>
    <xf numFmtId="0" fontId="0" fillId="0" borderId="1" xfId="0" applyBorder="1"/>
    <xf numFmtId="0" fontId="1" fillId="0" borderId="1" xfId="0" applyFont="1" applyBorder="1" applyAlignment="1">
      <alignment horizontal="center" vertical="top"/>
    </xf>
    <xf numFmtId="0" fontId="2" fillId="0" borderId="1" xfId="0" applyFont="1" applyBorder="1" applyAlignment="1">
      <alignment horizontal="justify" vertical="top"/>
    </xf>
    <xf numFmtId="0" fontId="6" fillId="0" borderId="1" xfId="0" applyFont="1" applyBorder="1" applyAlignment="1">
      <alignment horizontal="justify"/>
    </xf>
    <xf numFmtId="0" fontId="6" fillId="0" borderId="1" xfId="0" applyFont="1" applyBorder="1" applyAlignment="1">
      <alignment wrapText="1"/>
    </xf>
    <xf numFmtId="2" fontId="5" fillId="0" borderId="1" xfId="0" applyNumberFormat="1" applyFont="1" applyBorder="1" applyAlignment="1">
      <alignment horizontal="center" vertical="center" wrapText="1"/>
    </xf>
    <xf numFmtId="0" fontId="0" fillId="0" borderId="1" xfId="0" applyFont="1" applyBorder="1" applyAlignment="1">
      <alignment horizontal="center" vertical="top"/>
    </xf>
    <xf numFmtId="0" fontId="5" fillId="0" borderId="1" xfId="0" applyFont="1" applyFill="1" applyBorder="1" applyAlignment="1">
      <alignment horizontal="center" vertical="top"/>
    </xf>
    <xf numFmtId="0" fontId="4" fillId="0" borderId="1" xfId="0" applyFont="1" applyFill="1" applyBorder="1" applyAlignment="1">
      <alignment horizontal="justify"/>
    </xf>
    <xf numFmtId="2" fontId="5" fillId="0" borderId="1" xfId="0" applyNumberFormat="1" applyFont="1" applyFill="1" applyBorder="1" applyAlignment="1">
      <alignment horizontal="center" vertical="center"/>
    </xf>
    <xf numFmtId="0" fontId="8" fillId="0" borderId="1" xfId="0" applyFont="1" applyFill="1" applyBorder="1" applyAlignment="1">
      <alignment horizontal="center" vertical="top"/>
    </xf>
    <xf numFmtId="0" fontId="9" fillId="0" borderId="1" xfId="0" applyFont="1" applyFill="1" applyBorder="1" applyAlignment="1">
      <alignment horizontal="justify"/>
    </xf>
    <xf numFmtId="2" fontId="8"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top"/>
    </xf>
    <xf numFmtId="0" fontId="1" fillId="0" borderId="1" xfId="0" applyFont="1" applyBorder="1" applyAlignment="1">
      <alignment horizontal="center"/>
    </xf>
    <xf numFmtId="0" fontId="8" fillId="0" borderId="1" xfId="0" applyFont="1" applyBorder="1" applyAlignment="1">
      <alignment horizontal="center" vertical="top"/>
    </xf>
    <xf numFmtId="0" fontId="9" fillId="0" borderId="1" xfId="0" applyFont="1" applyBorder="1" applyAlignment="1">
      <alignment horizontal="justify"/>
    </xf>
    <xf numFmtId="0" fontId="10" fillId="0" borderId="1" xfId="0" applyFont="1" applyFill="1" applyBorder="1" applyAlignment="1">
      <alignment horizontal="justify"/>
    </xf>
    <xf numFmtId="2" fontId="11" fillId="0"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xf>
    <xf numFmtId="0" fontId="9" fillId="0" borderId="1" xfId="0" applyFont="1" applyBorder="1" applyAlignment="1">
      <alignment horizontal="justify" vertical="top"/>
    </xf>
    <xf numFmtId="0" fontId="4" fillId="0" borderId="1" xfId="0" applyFont="1" applyBorder="1" applyAlignment="1">
      <alignment horizontal="justify" vertical="top"/>
    </xf>
    <xf numFmtId="49" fontId="13" fillId="0" borderId="1" xfId="1" applyNumberFormat="1" applyFont="1" applyFill="1" applyBorder="1" applyAlignment="1">
      <alignment vertical="center" wrapText="1"/>
    </xf>
    <xf numFmtId="0" fontId="10" fillId="0" borderId="1" xfId="0" applyFont="1" applyFill="1" applyBorder="1" applyAlignment="1">
      <alignment vertical="top" wrapText="1"/>
    </xf>
    <xf numFmtId="3" fontId="0" fillId="0" borderId="1" xfId="0" applyNumberFormat="1" applyFont="1" applyFill="1" applyBorder="1" applyAlignment="1">
      <alignment vertical="top" wrapText="1"/>
    </xf>
    <xf numFmtId="0" fontId="6" fillId="0" borderId="1" xfId="0" applyFont="1" applyFill="1" applyBorder="1" applyAlignment="1">
      <alignment horizontal="left" vertical="top" wrapText="1"/>
    </xf>
    <xf numFmtId="0" fontId="0" fillId="0" borderId="0" xfId="0" applyAlignment="1">
      <alignment horizontal="center" vertical="center"/>
    </xf>
    <xf numFmtId="2" fontId="8" fillId="0" borderId="2" xfId="0" applyNumberFormat="1" applyFont="1" applyBorder="1" applyAlignment="1">
      <alignment horizontal="center" vertical="center"/>
    </xf>
    <xf numFmtId="0" fontId="6" fillId="0" borderId="1" xfId="0" applyFont="1" applyFill="1" applyBorder="1" applyAlignment="1">
      <alignment horizontal="justify" vertical="top"/>
    </xf>
    <xf numFmtId="0" fontId="6" fillId="0" borderId="1" xfId="0" applyFont="1" applyFill="1" applyBorder="1" applyAlignment="1">
      <alignment horizontal="justify" vertical="top" wrapText="1"/>
    </xf>
    <xf numFmtId="0" fontId="14" fillId="0" borderId="1" xfId="0" applyFont="1" applyFill="1" applyBorder="1" applyAlignment="1">
      <alignment horizontal="justify" vertical="top" wrapText="1"/>
    </xf>
    <xf numFmtId="0" fontId="10" fillId="0" borderId="1" xfId="0" applyFont="1" applyFill="1" applyBorder="1" applyAlignment="1">
      <alignment horizontal="justify" vertical="top" wrapText="1"/>
    </xf>
    <xf numFmtId="0" fontId="6" fillId="0" borderId="2" xfId="0" applyFont="1" applyFill="1" applyBorder="1" applyAlignment="1">
      <alignment horizontal="justify" vertical="top" wrapText="1"/>
    </xf>
    <xf numFmtId="0" fontId="9" fillId="0" borderId="1" xfId="0" applyFont="1" applyBorder="1" applyAlignment="1">
      <alignment horizontal="justify" vertical="top" wrapText="1"/>
    </xf>
    <xf numFmtId="0" fontId="9" fillId="0" borderId="1" xfId="0" applyFont="1" applyBorder="1" applyAlignment="1">
      <alignment horizontal="justify" wrapText="1"/>
    </xf>
    <xf numFmtId="0" fontId="6" fillId="0" borderId="1" xfId="0" applyFont="1" applyFill="1" applyBorder="1" applyAlignment="1">
      <alignment vertical="top" wrapText="1"/>
    </xf>
    <xf numFmtId="0" fontId="9" fillId="0" borderId="1" xfId="0" applyFont="1" applyFill="1" applyBorder="1" applyAlignment="1">
      <alignment vertical="top" wrapText="1"/>
    </xf>
    <xf numFmtId="2" fontId="8"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9" fillId="0" borderId="1" xfId="0" applyFont="1" applyBorder="1" applyAlignment="1">
      <alignment vertical="top" wrapText="1"/>
    </xf>
    <xf numFmtId="0" fontId="4" fillId="0" borderId="1" xfId="0" applyFont="1" applyBorder="1" applyAlignment="1">
      <alignment vertical="top" wrapText="1"/>
    </xf>
    <xf numFmtId="0" fontId="0" fillId="0" borderId="0" xfId="0" applyAlignment="1">
      <alignment horizontal="justify"/>
    </xf>
    <xf numFmtId="0" fontId="6" fillId="0" borderId="0" xfId="0" applyFont="1"/>
    <xf numFmtId="0" fontId="15" fillId="0" borderId="0" xfId="0" applyFont="1"/>
    <xf numFmtId="0" fontId="16" fillId="0" borderId="1" xfId="0" applyFont="1" applyBorder="1" applyAlignment="1">
      <alignment horizontal="justify" vertical="top"/>
    </xf>
    <xf numFmtId="0" fontId="3" fillId="0" borderId="0" xfId="0" applyFont="1" applyBorder="1" applyAlignment="1">
      <alignment horizontal="center" vertical="top" wrapText="1"/>
    </xf>
    <xf numFmtId="0" fontId="5" fillId="0" borderId="1" xfId="0" applyFont="1" applyBorder="1" applyAlignment="1">
      <alignment horizontal="justify"/>
    </xf>
    <xf numFmtId="0" fontId="2" fillId="0" borderId="0" xfId="0" applyFont="1" applyAlignment="1">
      <alignment horizontal="right" wrapText="1"/>
    </xf>
    <xf numFmtId="0" fontId="0" fillId="0" borderId="0" xfId="0" applyAlignment="1">
      <alignment horizontal="right" wrapText="1"/>
    </xf>
    <xf numFmtId="0" fontId="0" fillId="0" borderId="0" xfId="0" applyAlignment="1">
      <alignment wrapText="1"/>
    </xf>
    <xf numFmtId="0" fontId="2" fillId="0" borderId="0" xfId="0" applyFont="1" applyAlignment="1">
      <alignment horizontal="right" vertical="top" wrapText="1"/>
    </xf>
    <xf numFmtId="0" fontId="3" fillId="0" borderId="0" xfId="0" applyFont="1" applyAlignment="1">
      <alignment horizontal="center" wrapText="1"/>
    </xf>
  </cellXfs>
  <cellStyles count="2">
    <cellStyle name="Обычный" xfId="0" builtinId="0"/>
    <cellStyle name="Обычный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3"/>
  <sheetViews>
    <sheetView tabSelected="1" view="pageBreakPreview" zoomScale="90" zoomScaleSheetLayoutView="90" workbookViewId="0">
      <selection activeCell="C109" sqref="C109"/>
    </sheetView>
  </sheetViews>
  <sheetFormatPr defaultRowHeight="32.1" customHeight="1" x14ac:dyDescent="0.25"/>
  <cols>
    <col min="1" max="1" width="24.85546875" customWidth="1"/>
    <col min="2" max="2" width="57.7109375" style="60" customWidth="1"/>
    <col min="3" max="3" width="15.7109375" style="44" customWidth="1"/>
    <col min="4" max="4" width="16.85546875" style="44" customWidth="1"/>
    <col min="5" max="5" width="18" customWidth="1"/>
  </cols>
  <sheetData>
    <row r="1" spans="1:5" ht="19.5" customHeight="1" x14ac:dyDescent="0.25">
      <c r="A1" s="65" t="s">
        <v>0</v>
      </c>
      <c r="B1" s="65"/>
      <c r="C1" s="65"/>
      <c r="D1" s="65"/>
      <c r="E1" s="66"/>
    </row>
    <row r="2" spans="1:5" ht="18" customHeight="1" x14ac:dyDescent="0.25">
      <c r="A2" s="65" t="s">
        <v>1</v>
      </c>
      <c r="B2" s="65"/>
      <c r="C2" s="65"/>
      <c r="D2" s="65"/>
      <c r="E2" s="67"/>
    </row>
    <row r="3" spans="1:5" ht="32.1" customHeight="1" x14ac:dyDescent="0.25">
      <c r="A3" s="65" t="s">
        <v>193</v>
      </c>
      <c r="B3" s="65"/>
      <c r="C3" s="65"/>
      <c r="D3" s="65"/>
      <c r="E3" s="67"/>
    </row>
    <row r="4" spans="1:5" ht="23.25" customHeight="1" x14ac:dyDescent="0.25">
      <c r="A4" s="68" t="s">
        <v>194</v>
      </c>
      <c r="B4" s="68"/>
      <c r="C4" s="68"/>
      <c r="D4" s="68"/>
      <c r="E4" s="67"/>
    </row>
    <row r="5" spans="1:5" ht="32.1" hidden="1" customHeight="1" x14ac:dyDescent="0.25">
      <c r="A5" s="1"/>
      <c r="B5" s="1"/>
      <c r="C5" s="2"/>
      <c r="D5" s="2"/>
    </row>
    <row r="6" spans="1:5" ht="17.25" customHeight="1" x14ac:dyDescent="0.3">
      <c r="A6" s="69" t="s">
        <v>2</v>
      </c>
      <c r="B6" s="69"/>
      <c r="C6" s="69"/>
      <c r="D6" s="69"/>
    </row>
    <row r="7" spans="1:5" ht="32.1" hidden="1" customHeight="1" x14ac:dyDescent="0.25">
      <c r="A7" s="67"/>
      <c r="B7" s="67"/>
      <c r="C7" s="67"/>
      <c r="D7" s="67"/>
    </row>
    <row r="8" spans="1:5" ht="24" customHeight="1" x14ac:dyDescent="0.25">
      <c r="A8" s="63" t="s">
        <v>195</v>
      </c>
      <c r="B8" s="63"/>
      <c r="C8" s="63"/>
      <c r="D8" s="63"/>
    </row>
    <row r="9" spans="1:5" ht="14.25" customHeight="1" x14ac:dyDescent="0.25">
      <c r="A9" s="3"/>
      <c r="B9" s="4"/>
      <c r="C9" s="3"/>
      <c r="D9" s="5"/>
      <c r="E9" s="6" t="s">
        <v>3</v>
      </c>
    </row>
    <row r="10" spans="1:5" ht="32.1" customHeight="1" x14ac:dyDescent="0.25">
      <c r="A10" s="6" t="s">
        <v>4</v>
      </c>
      <c r="B10" s="7" t="s">
        <v>5</v>
      </c>
      <c r="C10" s="8" t="s">
        <v>6</v>
      </c>
      <c r="D10" s="9" t="s">
        <v>7</v>
      </c>
      <c r="E10" s="9" t="s">
        <v>196</v>
      </c>
    </row>
    <row r="11" spans="1:5" ht="17.25" customHeight="1" x14ac:dyDescent="0.25">
      <c r="A11" s="10" t="s">
        <v>8</v>
      </c>
      <c r="B11" s="11" t="s">
        <v>9</v>
      </c>
      <c r="C11" s="12">
        <f t="shared" ref="C11:E11" si="0">C12+C37</f>
        <v>133206285</v>
      </c>
      <c r="D11" s="12">
        <f t="shared" si="0"/>
        <v>127022558</v>
      </c>
      <c r="E11" s="12">
        <f t="shared" si="0"/>
        <v>128472949</v>
      </c>
    </row>
    <row r="12" spans="1:5" ht="17.25" customHeight="1" x14ac:dyDescent="0.25">
      <c r="A12" s="13"/>
      <c r="B12" s="11" t="s">
        <v>10</v>
      </c>
      <c r="C12" s="12">
        <f>C13+C18+C27+C36+C33</f>
        <v>123090885</v>
      </c>
      <c r="D12" s="12">
        <f t="shared" ref="D12:E12" si="1">D13+D18+D27+D36+D33</f>
        <v>123896376</v>
      </c>
      <c r="E12" s="12">
        <f t="shared" si="1"/>
        <v>125319726</v>
      </c>
    </row>
    <row r="13" spans="1:5" ht="19.5" customHeight="1" x14ac:dyDescent="0.25">
      <c r="A13" s="10" t="s">
        <v>11</v>
      </c>
      <c r="B13" s="11" t="s">
        <v>12</v>
      </c>
      <c r="C13" s="12">
        <f>C14+C15+C16+C17</f>
        <v>60374309</v>
      </c>
      <c r="D13" s="12">
        <f t="shared" ref="D13:E13" si="2">D14+D15+D16+D17</f>
        <v>60418582</v>
      </c>
      <c r="E13" s="12">
        <f t="shared" si="2"/>
        <v>60490217</v>
      </c>
    </row>
    <row r="14" spans="1:5" ht="30.75" customHeight="1" x14ac:dyDescent="0.25">
      <c r="A14" s="14" t="s">
        <v>13</v>
      </c>
      <c r="B14" s="15" t="s">
        <v>14</v>
      </c>
      <c r="C14" s="16">
        <v>60370733</v>
      </c>
      <c r="D14" s="16">
        <v>60414886</v>
      </c>
      <c r="E14" s="5">
        <v>60486401</v>
      </c>
    </row>
    <row r="15" spans="1:5" ht="36" customHeight="1" x14ac:dyDescent="0.25">
      <c r="A15" s="14" t="s">
        <v>15</v>
      </c>
      <c r="B15" s="15" t="s">
        <v>16</v>
      </c>
      <c r="C15" s="16">
        <v>3408</v>
      </c>
      <c r="D15" s="16">
        <v>3504</v>
      </c>
      <c r="E15" s="5">
        <v>3624</v>
      </c>
    </row>
    <row r="16" spans="1:5" ht="33" customHeight="1" x14ac:dyDescent="0.25">
      <c r="A16" s="14" t="s">
        <v>17</v>
      </c>
      <c r="B16" s="15" t="s">
        <v>18</v>
      </c>
      <c r="C16" s="16">
        <v>168</v>
      </c>
      <c r="D16" s="16">
        <v>192</v>
      </c>
      <c r="E16" s="5">
        <v>192</v>
      </c>
    </row>
    <row r="17" spans="1:5" ht="2.25" hidden="1" customHeight="1" x14ac:dyDescent="0.25">
      <c r="A17" s="14" t="s">
        <v>19</v>
      </c>
      <c r="B17" s="15" t="s">
        <v>20</v>
      </c>
      <c r="C17" s="16"/>
      <c r="D17" s="16"/>
      <c r="E17" s="17"/>
    </row>
    <row r="18" spans="1:5" ht="17.25" customHeight="1" x14ac:dyDescent="0.25">
      <c r="A18" s="18" t="s">
        <v>21</v>
      </c>
      <c r="B18" s="19" t="s">
        <v>22</v>
      </c>
      <c r="C18" s="12">
        <f>SUM(C19:C26)</f>
        <v>17153976</v>
      </c>
      <c r="D18" s="12">
        <f>SUM(D19:D26)</f>
        <v>17419394</v>
      </c>
      <c r="E18" s="12">
        <f t="shared" ref="E18" si="3">SUM(E19:E26)</f>
        <v>17901609</v>
      </c>
    </row>
    <row r="19" spans="1:5" ht="30.75" customHeight="1" x14ac:dyDescent="0.25">
      <c r="A19" s="14" t="s">
        <v>23</v>
      </c>
      <c r="B19" s="15" t="s">
        <v>24</v>
      </c>
      <c r="C19" s="16">
        <v>7755840</v>
      </c>
      <c r="D19" s="16">
        <v>7793395</v>
      </c>
      <c r="E19" s="16">
        <v>7881851</v>
      </c>
    </row>
    <row r="20" spans="1:5" ht="30.75" customHeight="1" x14ac:dyDescent="0.25">
      <c r="A20" s="14" t="s">
        <v>25</v>
      </c>
      <c r="B20" s="15" t="s">
        <v>26</v>
      </c>
      <c r="C20" s="16">
        <v>42932</v>
      </c>
      <c r="D20" s="16">
        <v>43654</v>
      </c>
      <c r="E20" s="16">
        <v>45541</v>
      </c>
    </row>
    <row r="21" spans="1:5" ht="30.75" customHeight="1" x14ac:dyDescent="0.25">
      <c r="A21" s="14" t="s">
        <v>27</v>
      </c>
      <c r="B21" s="15" t="s">
        <v>28</v>
      </c>
      <c r="C21" s="16">
        <v>10327746</v>
      </c>
      <c r="D21" s="16">
        <v>10548065</v>
      </c>
      <c r="E21" s="16">
        <v>10985725</v>
      </c>
    </row>
    <row r="22" spans="1:5" ht="29.25" customHeight="1" x14ac:dyDescent="0.25">
      <c r="A22" s="14" t="s">
        <v>29</v>
      </c>
      <c r="B22" s="20" t="s">
        <v>30</v>
      </c>
      <c r="C22" s="16">
        <v>-972542</v>
      </c>
      <c r="D22" s="16">
        <v>-965720</v>
      </c>
      <c r="E22" s="16">
        <v>-1011508</v>
      </c>
    </row>
    <row r="23" spans="1:5" ht="30" hidden="1" customHeight="1" x14ac:dyDescent="0.25">
      <c r="A23" s="14" t="s">
        <v>31</v>
      </c>
      <c r="B23" s="21" t="s">
        <v>32</v>
      </c>
      <c r="C23" s="16"/>
      <c r="D23" s="16"/>
      <c r="E23" s="17"/>
    </row>
    <row r="24" spans="1:5" ht="29.25" hidden="1" customHeight="1" x14ac:dyDescent="0.25">
      <c r="A24" s="14" t="s">
        <v>33</v>
      </c>
      <c r="B24" s="21" t="s">
        <v>34</v>
      </c>
      <c r="C24" s="16"/>
      <c r="D24" s="16"/>
      <c r="E24" s="17"/>
    </row>
    <row r="25" spans="1:5" ht="28.5" hidden="1" customHeight="1" x14ac:dyDescent="0.25">
      <c r="A25" s="14" t="s">
        <v>35</v>
      </c>
      <c r="B25" s="21" t="s">
        <v>36</v>
      </c>
      <c r="C25" s="16"/>
      <c r="D25" s="16"/>
      <c r="E25" s="17"/>
    </row>
    <row r="26" spans="1:5" ht="27.75" hidden="1" customHeight="1" x14ac:dyDescent="0.25">
      <c r="A26" s="14" t="s">
        <v>37</v>
      </c>
      <c r="B26" s="21" t="s">
        <v>38</v>
      </c>
      <c r="C26" s="16"/>
      <c r="D26" s="16"/>
      <c r="E26" s="17"/>
    </row>
    <row r="27" spans="1:5" ht="18" customHeight="1" x14ac:dyDescent="0.25">
      <c r="A27" s="18" t="s">
        <v>39</v>
      </c>
      <c r="B27" s="19" t="s">
        <v>40</v>
      </c>
      <c r="C27" s="12">
        <f>C28+C30+C29+C31+C32</f>
        <v>5987500</v>
      </c>
      <c r="D27" s="12">
        <f t="shared" ref="D27:E27" si="4">D28+D30+D29+D31+D32</f>
        <v>5931600</v>
      </c>
      <c r="E27" s="12">
        <f t="shared" si="4"/>
        <v>6237700</v>
      </c>
    </row>
    <row r="28" spans="1:5" ht="32.1" customHeight="1" x14ac:dyDescent="0.25">
      <c r="A28" s="14" t="s">
        <v>41</v>
      </c>
      <c r="B28" s="15" t="s">
        <v>42</v>
      </c>
      <c r="C28" s="16">
        <v>350000</v>
      </c>
      <c r="D28" s="16">
        <v>0</v>
      </c>
      <c r="E28" s="5">
        <v>0</v>
      </c>
    </row>
    <row r="29" spans="1:5" ht="48.75" hidden="1" customHeight="1" x14ac:dyDescent="0.25">
      <c r="A29" s="14" t="s">
        <v>43</v>
      </c>
      <c r="B29" s="15" t="s">
        <v>44</v>
      </c>
      <c r="C29" s="16"/>
      <c r="D29" s="16"/>
      <c r="E29" s="5"/>
    </row>
    <row r="30" spans="1:5" ht="31.5" customHeight="1" x14ac:dyDescent="0.25">
      <c r="A30" s="14" t="s">
        <v>45</v>
      </c>
      <c r="B30" s="15" t="s">
        <v>46</v>
      </c>
      <c r="C30" s="16">
        <v>3237500</v>
      </c>
      <c r="D30" s="16">
        <v>3431600</v>
      </c>
      <c r="E30" s="5">
        <v>3637700</v>
      </c>
    </row>
    <row r="31" spans="1:5" ht="30.75" hidden="1" customHeight="1" x14ac:dyDescent="0.25">
      <c r="A31" s="14" t="s">
        <v>47</v>
      </c>
      <c r="B31" s="15" t="s">
        <v>48</v>
      </c>
      <c r="C31" s="16"/>
      <c r="D31" s="16"/>
      <c r="E31" s="17"/>
    </row>
    <row r="32" spans="1:5" ht="45.75" customHeight="1" x14ac:dyDescent="0.25">
      <c r="A32" s="18" t="s">
        <v>49</v>
      </c>
      <c r="B32" s="62" t="s">
        <v>198</v>
      </c>
      <c r="C32" s="16">
        <v>2400000</v>
      </c>
      <c r="D32" s="16">
        <v>2500000</v>
      </c>
      <c r="E32" s="5">
        <v>2600000</v>
      </c>
    </row>
    <row r="33" spans="1:5" ht="20.25" customHeight="1" x14ac:dyDescent="0.25">
      <c r="A33" s="18" t="s">
        <v>50</v>
      </c>
      <c r="B33" s="62" t="s">
        <v>51</v>
      </c>
      <c r="C33" s="22">
        <f>C34+C35</f>
        <v>34775100</v>
      </c>
      <c r="D33" s="22">
        <f t="shared" ref="D33:E33" si="5">D34+D35</f>
        <v>35226800</v>
      </c>
      <c r="E33" s="22">
        <f t="shared" si="5"/>
        <v>35690200</v>
      </c>
    </row>
    <row r="34" spans="1:5" ht="17.25" customHeight="1" x14ac:dyDescent="0.25">
      <c r="A34" s="23" t="s">
        <v>52</v>
      </c>
      <c r="B34" s="15" t="s">
        <v>53</v>
      </c>
      <c r="C34" s="16">
        <v>6093100</v>
      </c>
      <c r="D34" s="16">
        <v>6215000</v>
      </c>
      <c r="E34" s="5">
        <v>6340000</v>
      </c>
    </row>
    <row r="35" spans="1:5" ht="19.5" customHeight="1" x14ac:dyDescent="0.25">
      <c r="A35" s="23" t="s">
        <v>54</v>
      </c>
      <c r="B35" s="15" t="s">
        <v>55</v>
      </c>
      <c r="C35" s="16">
        <v>28682000</v>
      </c>
      <c r="D35" s="16">
        <v>29011800</v>
      </c>
      <c r="E35" s="5">
        <v>29350200</v>
      </c>
    </row>
    <row r="36" spans="1:5" ht="32.1" customHeight="1" x14ac:dyDescent="0.25">
      <c r="A36" s="10" t="s">
        <v>56</v>
      </c>
      <c r="B36" s="11" t="s">
        <v>57</v>
      </c>
      <c r="C36" s="22">
        <v>4800000</v>
      </c>
      <c r="D36" s="22">
        <v>4900000</v>
      </c>
      <c r="E36" s="22">
        <v>5000000</v>
      </c>
    </row>
    <row r="37" spans="1:5" ht="16.5" customHeight="1" x14ac:dyDescent="0.25">
      <c r="A37" s="13"/>
      <c r="B37" s="11" t="s">
        <v>58</v>
      </c>
      <c r="C37" s="12">
        <f>C38+C43+C49+C51+C56+C53</f>
        <v>10115400</v>
      </c>
      <c r="D37" s="12">
        <f t="shared" ref="D37" si="6">D38+D43+D49+D51+D56+D53</f>
        <v>3126182</v>
      </c>
      <c r="E37" s="12">
        <f>E38+E43+E49+E51+E56+E53</f>
        <v>3153223</v>
      </c>
    </row>
    <row r="38" spans="1:5" ht="44.25" customHeight="1" x14ac:dyDescent="0.25">
      <c r="A38" s="18" t="s">
        <v>59</v>
      </c>
      <c r="B38" s="62" t="s">
        <v>197</v>
      </c>
      <c r="C38" s="12">
        <f t="shared" ref="C38:E38" si="7">C39+C40+C41+C42</f>
        <v>1832000</v>
      </c>
      <c r="D38" s="12">
        <f t="shared" si="7"/>
        <v>1832000</v>
      </c>
      <c r="E38" s="12">
        <f t="shared" si="7"/>
        <v>1832000</v>
      </c>
    </row>
    <row r="39" spans="1:5" ht="34.5" customHeight="1" x14ac:dyDescent="0.25">
      <c r="A39" s="14" t="s">
        <v>60</v>
      </c>
      <c r="B39" s="15" t="s">
        <v>61</v>
      </c>
      <c r="C39" s="16">
        <v>674000</v>
      </c>
      <c r="D39" s="16">
        <v>674000</v>
      </c>
      <c r="E39" s="16">
        <v>674000</v>
      </c>
    </row>
    <row r="40" spans="1:5" ht="33.75" customHeight="1" x14ac:dyDescent="0.25">
      <c r="A40" s="14" t="s">
        <v>62</v>
      </c>
      <c r="B40" s="15" t="s">
        <v>61</v>
      </c>
      <c r="C40" s="16">
        <v>584000</v>
      </c>
      <c r="D40" s="16">
        <v>584000</v>
      </c>
      <c r="E40" s="16">
        <v>584000</v>
      </c>
    </row>
    <row r="41" spans="1:5" ht="30" customHeight="1" x14ac:dyDescent="0.25">
      <c r="A41" s="14" t="s">
        <v>63</v>
      </c>
      <c r="B41" s="15" t="s">
        <v>64</v>
      </c>
      <c r="C41" s="16">
        <v>145000</v>
      </c>
      <c r="D41" s="16">
        <v>145000</v>
      </c>
      <c r="E41" s="16">
        <v>145000</v>
      </c>
    </row>
    <row r="42" spans="1:5" ht="33" customHeight="1" x14ac:dyDescent="0.25">
      <c r="A42" s="14" t="s">
        <v>65</v>
      </c>
      <c r="B42" s="15" t="s">
        <v>66</v>
      </c>
      <c r="C42" s="16">
        <v>429000</v>
      </c>
      <c r="D42" s="16">
        <v>429000</v>
      </c>
      <c r="E42" s="5">
        <v>429000</v>
      </c>
    </row>
    <row r="43" spans="1:5" ht="15.75" customHeight="1" x14ac:dyDescent="0.25">
      <c r="A43" s="24" t="s">
        <v>67</v>
      </c>
      <c r="B43" s="25" t="s">
        <v>68</v>
      </c>
      <c r="C43" s="26">
        <f t="shared" ref="C43:E43" si="8">C44+C45+C46+C47+C48</f>
        <v>74400</v>
      </c>
      <c r="D43" s="26">
        <f t="shared" si="8"/>
        <v>77400</v>
      </c>
      <c r="E43" s="26">
        <f t="shared" si="8"/>
        <v>80500</v>
      </c>
    </row>
    <row r="44" spans="1:5" ht="29.25" customHeight="1" x14ac:dyDescent="0.25">
      <c r="A44" s="27" t="s">
        <v>69</v>
      </c>
      <c r="B44" s="28" t="s">
        <v>70</v>
      </c>
      <c r="C44" s="29">
        <v>74400</v>
      </c>
      <c r="D44" s="29">
        <v>77400</v>
      </c>
      <c r="E44" s="5">
        <v>80500</v>
      </c>
    </row>
    <row r="45" spans="1:5" ht="30.75" hidden="1" customHeight="1" x14ac:dyDescent="0.25">
      <c r="A45" s="27" t="s">
        <v>71</v>
      </c>
      <c r="B45" s="28" t="s">
        <v>72</v>
      </c>
      <c r="C45" s="30"/>
      <c r="D45" s="30"/>
      <c r="E45" s="17"/>
    </row>
    <row r="46" spans="1:5" ht="18" hidden="1" customHeight="1" x14ac:dyDescent="0.25">
      <c r="A46" s="27" t="s">
        <v>73</v>
      </c>
      <c r="B46" s="31" t="s">
        <v>74</v>
      </c>
      <c r="C46" s="30"/>
      <c r="D46" s="30"/>
      <c r="E46" s="32"/>
    </row>
    <row r="47" spans="1:5" ht="18" hidden="1" customHeight="1" x14ac:dyDescent="0.25">
      <c r="A47" s="27" t="s">
        <v>75</v>
      </c>
      <c r="B47" s="31" t="s">
        <v>76</v>
      </c>
      <c r="C47" s="30"/>
      <c r="D47" s="30"/>
      <c r="E47" s="17"/>
    </row>
    <row r="48" spans="1:5" ht="46.5" hidden="1" customHeight="1" x14ac:dyDescent="0.25">
      <c r="A48" s="27" t="s">
        <v>77</v>
      </c>
      <c r="B48" s="28" t="s">
        <v>78</v>
      </c>
      <c r="C48" s="30"/>
      <c r="D48" s="30"/>
      <c r="E48" s="17"/>
    </row>
    <row r="49" spans="1:5" ht="32.1" customHeight="1" x14ac:dyDescent="0.25">
      <c r="A49" s="10" t="s">
        <v>79</v>
      </c>
      <c r="B49" s="11" t="s">
        <v>80</v>
      </c>
      <c r="C49" s="12">
        <f t="shared" ref="C49:E49" si="9">C50</f>
        <v>371000</v>
      </c>
      <c r="D49" s="12">
        <f t="shared" si="9"/>
        <v>376782</v>
      </c>
      <c r="E49" s="12">
        <f t="shared" si="9"/>
        <v>390723</v>
      </c>
    </row>
    <row r="50" spans="1:5" ht="32.1" customHeight="1" x14ac:dyDescent="0.25">
      <c r="A50" s="33" t="s">
        <v>81</v>
      </c>
      <c r="B50" s="34" t="s">
        <v>82</v>
      </c>
      <c r="C50" s="16">
        <v>371000</v>
      </c>
      <c r="D50" s="16">
        <v>376782</v>
      </c>
      <c r="E50" s="5">
        <v>390723</v>
      </c>
    </row>
    <row r="51" spans="1:5" ht="32.1" customHeight="1" x14ac:dyDescent="0.25">
      <c r="A51" s="10" t="s">
        <v>192</v>
      </c>
      <c r="B51" s="11" t="s">
        <v>83</v>
      </c>
      <c r="C51" s="12">
        <v>7000000</v>
      </c>
      <c r="D51" s="12">
        <v>0</v>
      </c>
      <c r="E51" s="12">
        <v>0</v>
      </c>
    </row>
    <row r="52" spans="1:5" ht="90.75" hidden="1" customHeight="1" x14ac:dyDescent="0.25">
      <c r="A52" s="27" t="s">
        <v>84</v>
      </c>
      <c r="B52" s="35" t="s">
        <v>85</v>
      </c>
      <c r="C52" s="36"/>
      <c r="D52" s="36"/>
      <c r="E52" s="17"/>
    </row>
    <row r="53" spans="1:5" ht="31.5" customHeight="1" x14ac:dyDescent="0.25">
      <c r="A53" s="10" t="s">
        <v>86</v>
      </c>
      <c r="B53" s="11" t="s">
        <v>87</v>
      </c>
      <c r="C53" s="12">
        <f>C54+C55</f>
        <v>120000</v>
      </c>
      <c r="D53" s="12">
        <f t="shared" ref="D53:E53" si="10">D54+D55</f>
        <v>120000</v>
      </c>
      <c r="E53" s="12">
        <f t="shared" si="10"/>
        <v>120000</v>
      </c>
    </row>
    <row r="54" spans="1:5" ht="30.75" customHeight="1" x14ac:dyDescent="0.25">
      <c r="A54" s="33" t="s">
        <v>88</v>
      </c>
      <c r="B54" s="34" t="s">
        <v>89</v>
      </c>
      <c r="C54" s="37">
        <v>60000</v>
      </c>
      <c r="D54" s="37">
        <v>60000</v>
      </c>
      <c r="E54" s="37">
        <v>60000</v>
      </c>
    </row>
    <row r="55" spans="1:5" ht="30.75" customHeight="1" x14ac:dyDescent="0.25">
      <c r="A55" s="33" t="s">
        <v>90</v>
      </c>
      <c r="B55" s="38" t="s">
        <v>89</v>
      </c>
      <c r="C55" s="37">
        <v>60000</v>
      </c>
      <c r="D55" s="37">
        <v>60000</v>
      </c>
      <c r="E55" s="37">
        <v>60000</v>
      </c>
    </row>
    <row r="56" spans="1:5" ht="18" customHeight="1" x14ac:dyDescent="0.25">
      <c r="A56" s="10" t="s">
        <v>91</v>
      </c>
      <c r="B56" s="39" t="s">
        <v>92</v>
      </c>
      <c r="C56" s="22">
        <v>718000</v>
      </c>
      <c r="D56" s="22">
        <v>720000</v>
      </c>
      <c r="E56" s="9">
        <v>730000</v>
      </c>
    </row>
    <row r="57" spans="1:5" ht="19.5" customHeight="1" x14ac:dyDescent="0.25">
      <c r="A57" s="18" t="s">
        <v>93</v>
      </c>
      <c r="B57" s="39" t="s">
        <v>94</v>
      </c>
      <c r="C57" s="12">
        <f>C59+C63+C77+C99+C108+C107+C106</f>
        <v>492200400</v>
      </c>
      <c r="D57" s="12">
        <f>D59+D63+D77+D99+D108+D107+D106</f>
        <v>441631400</v>
      </c>
      <c r="E57" s="12">
        <f>E59+E63+E77+E99+E108+E107+E106</f>
        <v>453307700</v>
      </c>
    </row>
    <row r="58" spans="1:5" ht="49.5" customHeight="1" x14ac:dyDescent="0.25">
      <c r="A58" s="18" t="s">
        <v>95</v>
      </c>
      <c r="B58" s="19" t="s">
        <v>96</v>
      </c>
      <c r="C58" s="12">
        <f>C59+C63+C77+C99+C106+C107</f>
        <v>492200400</v>
      </c>
      <c r="D58" s="12">
        <f>D59+D63+D77+D99+D106+D107</f>
        <v>441631400</v>
      </c>
      <c r="E58" s="12">
        <f>E59+E63+E77+E99+E106+E107</f>
        <v>453307700</v>
      </c>
    </row>
    <row r="59" spans="1:5" ht="32.1" customHeight="1" x14ac:dyDescent="0.25">
      <c r="A59" s="18" t="s">
        <v>97</v>
      </c>
      <c r="B59" s="19" t="s">
        <v>98</v>
      </c>
      <c r="C59" s="12">
        <f>C60</f>
        <v>105922900</v>
      </c>
      <c r="D59" s="12">
        <f t="shared" ref="D59:E59" si="11">D60</f>
        <v>82778400</v>
      </c>
      <c r="E59" s="12">
        <f t="shared" si="11"/>
        <v>94234700</v>
      </c>
    </row>
    <row r="60" spans="1:5" ht="19.5" customHeight="1" x14ac:dyDescent="0.25">
      <c r="A60" s="10" t="s">
        <v>99</v>
      </c>
      <c r="B60" s="39" t="s">
        <v>100</v>
      </c>
      <c r="C60" s="12">
        <f>C61+C62</f>
        <v>105922900</v>
      </c>
      <c r="D60" s="12">
        <f t="shared" ref="D60:E60" si="12">D61+D62</f>
        <v>82778400</v>
      </c>
      <c r="E60" s="12">
        <f t="shared" si="12"/>
        <v>94234700</v>
      </c>
    </row>
    <row r="61" spans="1:5" ht="44.25" customHeight="1" x14ac:dyDescent="0.25">
      <c r="A61" s="33" t="s">
        <v>191</v>
      </c>
      <c r="B61" s="34" t="s">
        <v>101</v>
      </c>
      <c r="C61" s="16">
        <v>102687800</v>
      </c>
      <c r="D61" s="16">
        <v>82778400</v>
      </c>
      <c r="E61" s="5">
        <v>94234700</v>
      </c>
    </row>
    <row r="62" spans="1:5" ht="32.25" customHeight="1" x14ac:dyDescent="0.25">
      <c r="A62" s="33" t="s">
        <v>102</v>
      </c>
      <c r="B62" s="34" t="s">
        <v>103</v>
      </c>
      <c r="C62" s="16">
        <v>3235100</v>
      </c>
      <c r="D62" s="16"/>
      <c r="E62" s="5"/>
    </row>
    <row r="63" spans="1:5" ht="32.1" customHeight="1" x14ac:dyDescent="0.25">
      <c r="A63" s="18" t="s">
        <v>104</v>
      </c>
      <c r="B63" s="19" t="s">
        <v>105</v>
      </c>
      <c r="C63" s="12">
        <f>SUM(C64:C76)</f>
        <v>25551700</v>
      </c>
      <c r="D63" s="12">
        <f t="shared" ref="D63:E63" si="13">SUM(D64:D76)</f>
        <v>0</v>
      </c>
      <c r="E63" s="12">
        <f t="shared" si="13"/>
        <v>0</v>
      </c>
    </row>
    <row r="64" spans="1:5" ht="66" hidden="1" customHeight="1" x14ac:dyDescent="0.25">
      <c r="A64" s="40" t="s">
        <v>106</v>
      </c>
      <c r="B64" s="41" t="s">
        <v>107</v>
      </c>
      <c r="C64" s="37"/>
      <c r="D64" s="37"/>
      <c r="E64" s="37"/>
    </row>
    <row r="65" spans="1:5" ht="112.5" hidden="1" customHeight="1" x14ac:dyDescent="0.25">
      <c r="A65" s="42" t="s">
        <v>108</v>
      </c>
      <c r="B65" s="43" t="s">
        <v>109</v>
      </c>
      <c r="D65" s="45"/>
      <c r="E65" s="45"/>
    </row>
    <row r="66" spans="1:5" ht="51" hidden="1" customHeight="1" x14ac:dyDescent="0.25">
      <c r="A66" s="14" t="s">
        <v>110</v>
      </c>
      <c r="B66" s="46" t="s">
        <v>111</v>
      </c>
      <c r="C66" s="37"/>
      <c r="D66" s="37"/>
      <c r="E66" s="37"/>
    </row>
    <row r="67" spans="1:5" ht="82.5" hidden="1" customHeight="1" x14ac:dyDescent="0.25">
      <c r="A67" s="14" t="s">
        <v>112</v>
      </c>
      <c r="B67" s="47" t="s">
        <v>113</v>
      </c>
      <c r="C67" s="37"/>
      <c r="D67" s="37"/>
      <c r="E67" s="37"/>
    </row>
    <row r="68" spans="1:5" ht="36" hidden="1" customHeight="1" x14ac:dyDescent="0.25">
      <c r="A68" s="48" t="s">
        <v>114</v>
      </c>
      <c r="B68" s="49" t="s">
        <v>115</v>
      </c>
      <c r="C68" s="37"/>
      <c r="D68" s="37"/>
      <c r="E68" s="5"/>
    </row>
    <row r="69" spans="1:5" ht="31.5" hidden="1" customHeight="1" x14ac:dyDescent="0.25">
      <c r="A69" s="14" t="s">
        <v>116</v>
      </c>
      <c r="B69" s="15" t="s">
        <v>117</v>
      </c>
      <c r="C69" s="37"/>
      <c r="D69" s="37"/>
      <c r="E69" s="5"/>
    </row>
    <row r="70" spans="1:5" ht="46.5" customHeight="1" x14ac:dyDescent="0.25">
      <c r="A70" s="14" t="s">
        <v>118</v>
      </c>
      <c r="B70" s="15" t="s">
        <v>119</v>
      </c>
      <c r="C70" s="37">
        <v>21179200</v>
      </c>
      <c r="D70" s="37">
        <v>0</v>
      </c>
      <c r="E70" s="5">
        <v>0</v>
      </c>
    </row>
    <row r="71" spans="1:5" ht="49.5" customHeight="1" x14ac:dyDescent="0.25">
      <c r="A71" s="14" t="s">
        <v>199</v>
      </c>
      <c r="B71" s="43" t="s">
        <v>200</v>
      </c>
      <c r="C71" s="37">
        <v>4372500</v>
      </c>
      <c r="D71" s="37">
        <v>0</v>
      </c>
      <c r="E71" s="5">
        <v>0</v>
      </c>
    </row>
    <row r="72" spans="1:5" ht="48.75" hidden="1" customHeight="1" x14ac:dyDescent="0.25">
      <c r="A72" s="14" t="s">
        <v>120</v>
      </c>
      <c r="B72" s="46" t="s">
        <v>121</v>
      </c>
      <c r="C72" s="37"/>
      <c r="D72" s="37"/>
      <c r="E72" s="5"/>
    </row>
    <row r="73" spans="1:5" ht="32.25" hidden="1" customHeight="1" x14ac:dyDescent="0.25">
      <c r="A73" s="14" t="s">
        <v>122</v>
      </c>
      <c r="B73" s="50" t="s">
        <v>123</v>
      </c>
      <c r="C73" s="37"/>
      <c r="D73" s="37"/>
      <c r="E73" s="5"/>
    </row>
    <row r="74" spans="1:5" ht="63" hidden="1" customHeight="1" x14ac:dyDescent="0.25">
      <c r="A74" s="14" t="s">
        <v>124</v>
      </c>
      <c r="B74" s="46" t="s">
        <v>125</v>
      </c>
      <c r="C74" s="37"/>
      <c r="D74" s="37"/>
      <c r="E74" s="5"/>
    </row>
    <row r="75" spans="1:5" ht="63" hidden="1" customHeight="1" x14ac:dyDescent="0.25">
      <c r="A75" s="14" t="s">
        <v>126</v>
      </c>
      <c r="B75" s="15" t="s">
        <v>127</v>
      </c>
      <c r="C75" s="37"/>
      <c r="D75" s="37"/>
      <c r="E75" s="5"/>
    </row>
    <row r="76" spans="1:5" ht="63" hidden="1" customHeight="1" x14ac:dyDescent="0.25">
      <c r="A76" s="14" t="s">
        <v>128</v>
      </c>
      <c r="B76" s="46" t="s">
        <v>129</v>
      </c>
      <c r="C76" s="16"/>
      <c r="D76" s="16"/>
      <c r="E76" s="5"/>
    </row>
    <row r="77" spans="1:5" ht="32.1" customHeight="1" x14ac:dyDescent="0.25">
      <c r="A77" s="18" t="s">
        <v>130</v>
      </c>
      <c r="B77" s="19" t="s">
        <v>131</v>
      </c>
      <c r="C77" s="12">
        <f>SUM(C78:C98)</f>
        <v>353966900</v>
      </c>
      <c r="D77" s="12">
        <f>SUM(D78:D98)</f>
        <v>354166100</v>
      </c>
      <c r="E77" s="12">
        <f>SUM(E78:E98)</f>
        <v>354386100</v>
      </c>
    </row>
    <row r="78" spans="1:5" ht="48" customHeight="1" x14ac:dyDescent="0.25">
      <c r="A78" s="33" t="s">
        <v>132</v>
      </c>
      <c r="B78" s="34" t="s">
        <v>133</v>
      </c>
      <c r="C78" s="5">
        <v>243358600</v>
      </c>
      <c r="D78" s="5">
        <v>243358600</v>
      </c>
      <c r="E78" s="5">
        <v>243358600</v>
      </c>
    </row>
    <row r="79" spans="1:5" ht="79.5" customHeight="1" x14ac:dyDescent="0.25">
      <c r="A79" s="33" t="s">
        <v>134</v>
      </c>
      <c r="B79" s="34" t="s">
        <v>135</v>
      </c>
      <c r="C79" s="16">
        <v>660600</v>
      </c>
      <c r="D79" s="16">
        <v>660600</v>
      </c>
      <c r="E79" s="5">
        <v>660600</v>
      </c>
    </row>
    <row r="80" spans="1:5" ht="45" customHeight="1" x14ac:dyDescent="0.25">
      <c r="A80" s="33" t="s">
        <v>136</v>
      </c>
      <c r="B80" s="34" t="s">
        <v>137</v>
      </c>
      <c r="C80" s="16">
        <v>1772800</v>
      </c>
      <c r="D80" s="16">
        <v>1838900</v>
      </c>
      <c r="E80" s="5">
        <v>1909800</v>
      </c>
    </row>
    <row r="81" spans="1:5" ht="107.25" customHeight="1" x14ac:dyDescent="0.25">
      <c r="A81" s="33" t="s">
        <v>138</v>
      </c>
      <c r="B81" s="34" t="s">
        <v>139</v>
      </c>
      <c r="C81" s="16">
        <v>330300</v>
      </c>
      <c r="D81" s="16">
        <v>330300</v>
      </c>
      <c r="E81" s="5">
        <v>330300</v>
      </c>
    </row>
    <row r="82" spans="1:5" ht="141.75" customHeight="1" x14ac:dyDescent="0.25">
      <c r="A82" s="33" t="s">
        <v>140</v>
      </c>
      <c r="B82" s="34" t="s">
        <v>141</v>
      </c>
      <c r="C82" s="16">
        <v>990800</v>
      </c>
      <c r="D82" s="16">
        <v>990800</v>
      </c>
      <c r="E82" s="5">
        <v>990800</v>
      </c>
    </row>
    <row r="83" spans="1:5" ht="80.25" customHeight="1" x14ac:dyDescent="0.25">
      <c r="A83" s="33" t="s">
        <v>142</v>
      </c>
      <c r="B83" s="34" t="s">
        <v>143</v>
      </c>
      <c r="C83" s="16">
        <v>330300</v>
      </c>
      <c r="D83" s="16">
        <v>330300</v>
      </c>
      <c r="E83" s="5">
        <v>330300</v>
      </c>
    </row>
    <row r="84" spans="1:5" ht="76.5" customHeight="1" x14ac:dyDescent="0.25">
      <c r="A84" s="33" t="s">
        <v>144</v>
      </c>
      <c r="B84" s="34" t="s">
        <v>145</v>
      </c>
      <c r="C84" s="16">
        <v>330300</v>
      </c>
      <c r="D84" s="16">
        <v>330300</v>
      </c>
      <c r="E84" s="5">
        <v>330300</v>
      </c>
    </row>
    <row r="85" spans="1:5" ht="123.75" customHeight="1" x14ac:dyDescent="0.25">
      <c r="A85" s="33" t="s">
        <v>146</v>
      </c>
      <c r="B85" s="34" t="s">
        <v>147</v>
      </c>
      <c r="C85" s="16">
        <v>328200</v>
      </c>
      <c r="D85" s="16">
        <v>328200</v>
      </c>
      <c r="E85" s="5">
        <v>328200</v>
      </c>
    </row>
    <row r="86" spans="1:5" ht="78" customHeight="1" x14ac:dyDescent="0.25">
      <c r="A86" s="33" t="s">
        <v>148</v>
      </c>
      <c r="B86" s="34" t="s">
        <v>149</v>
      </c>
      <c r="C86" s="16">
        <v>5723300</v>
      </c>
      <c r="D86" s="16">
        <v>5723300</v>
      </c>
      <c r="E86" s="5">
        <v>5723300</v>
      </c>
    </row>
    <row r="87" spans="1:5" ht="60.75" customHeight="1" x14ac:dyDescent="0.25">
      <c r="A87" s="33" t="s">
        <v>150</v>
      </c>
      <c r="B87" s="34" t="s">
        <v>151</v>
      </c>
      <c r="C87" s="16">
        <v>330300</v>
      </c>
      <c r="D87" s="16">
        <v>330300</v>
      </c>
      <c r="E87" s="5">
        <v>330300</v>
      </c>
    </row>
    <row r="88" spans="1:5" ht="75.75" customHeight="1" x14ac:dyDescent="0.25">
      <c r="A88" s="33" t="s">
        <v>152</v>
      </c>
      <c r="B88" s="34" t="s">
        <v>153</v>
      </c>
      <c r="C88" s="16">
        <v>3402600</v>
      </c>
      <c r="D88" s="16">
        <v>3548900</v>
      </c>
      <c r="E88" s="5">
        <v>3698000</v>
      </c>
    </row>
    <row r="89" spans="1:5" ht="92.25" customHeight="1" x14ac:dyDescent="0.25">
      <c r="A89" s="33" t="s">
        <v>154</v>
      </c>
      <c r="B89" s="34" t="s">
        <v>155</v>
      </c>
      <c r="C89" s="16">
        <v>5980400</v>
      </c>
      <c r="D89" s="16">
        <v>5980400</v>
      </c>
      <c r="E89" s="5">
        <v>5980400</v>
      </c>
    </row>
    <row r="90" spans="1:5" ht="91.5" customHeight="1" x14ac:dyDescent="0.25">
      <c r="A90" s="33" t="s">
        <v>156</v>
      </c>
      <c r="B90" s="34" t="s">
        <v>157</v>
      </c>
      <c r="C90" s="16">
        <v>1991200</v>
      </c>
      <c r="D90" s="16">
        <v>1991200</v>
      </c>
      <c r="E90" s="5">
        <v>1991200</v>
      </c>
    </row>
    <row r="91" spans="1:5" ht="187.5" customHeight="1" x14ac:dyDescent="0.25">
      <c r="A91" s="33" t="s">
        <v>158</v>
      </c>
      <c r="B91" s="34" t="s">
        <v>159</v>
      </c>
      <c r="C91" s="16">
        <v>223800</v>
      </c>
      <c r="D91" s="16">
        <v>223800</v>
      </c>
      <c r="E91" s="5">
        <v>223800</v>
      </c>
    </row>
    <row r="92" spans="1:5" ht="78" hidden="1" customHeight="1" x14ac:dyDescent="0.25">
      <c r="A92" s="33" t="s">
        <v>160</v>
      </c>
      <c r="B92" s="51" t="s">
        <v>161</v>
      </c>
      <c r="C92" s="16"/>
      <c r="D92" s="16"/>
      <c r="E92" s="17"/>
    </row>
    <row r="93" spans="1:5" ht="33.75" hidden="1" customHeight="1" x14ac:dyDescent="0.25">
      <c r="A93" s="33" t="s">
        <v>162</v>
      </c>
      <c r="B93" s="51" t="s">
        <v>163</v>
      </c>
      <c r="C93" s="16"/>
      <c r="D93" s="16"/>
      <c r="E93" s="17"/>
    </row>
    <row r="94" spans="1:5" ht="46.5" customHeight="1" x14ac:dyDescent="0.25">
      <c r="A94" s="33" t="s">
        <v>164</v>
      </c>
      <c r="B94" s="52" t="s">
        <v>165</v>
      </c>
      <c r="C94" s="16">
        <v>88153600</v>
      </c>
      <c r="D94" s="16">
        <v>88153600</v>
      </c>
      <c r="E94" s="5">
        <v>88153600</v>
      </c>
    </row>
    <row r="95" spans="1:5" ht="140.25" customHeight="1" x14ac:dyDescent="0.25">
      <c r="A95" s="33" t="s">
        <v>166</v>
      </c>
      <c r="B95" s="34" t="s">
        <v>167</v>
      </c>
      <c r="C95" s="16">
        <v>13700</v>
      </c>
      <c r="D95" s="16">
        <v>13700</v>
      </c>
      <c r="E95" s="5">
        <v>13700</v>
      </c>
    </row>
    <row r="96" spans="1:5" ht="59.25" hidden="1" customHeight="1" x14ac:dyDescent="0.25">
      <c r="A96" s="33" t="s">
        <v>168</v>
      </c>
      <c r="B96" s="15" t="s">
        <v>169</v>
      </c>
      <c r="C96" s="16"/>
      <c r="D96" s="16"/>
      <c r="E96" s="5"/>
    </row>
    <row r="97" spans="1:5" ht="81.75" customHeight="1" x14ac:dyDescent="0.25">
      <c r="A97" s="33" t="s">
        <v>170</v>
      </c>
      <c r="B97" s="15" t="s">
        <v>171</v>
      </c>
      <c r="C97" s="16">
        <v>46100</v>
      </c>
      <c r="D97" s="16">
        <v>32900</v>
      </c>
      <c r="E97" s="5">
        <v>32900</v>
      </c>
    </row>
    <row r="98" spans="1:5" ht="61.5" hidden="1" customHeight="1" x14ac:dyDescent="0.25">
      <c r="A98" s="33" t="s">
        <v>172</v>
      </c>
      <c r="B98" s="15" t="s">
        <v>173</v>
      </c>
      <c r="C98" s="16"/>
      <c r="D98" s="16"/>
      <c r="E98" s="17"/>
    </row>
    <row r="99" spans="1:5" ht="18.75" customHeight="1" x14ac:dyDescent="0.25">
      <c r="A99" s="18" t="s">
        <v>174</v>
      </c>
      <c r="B99" s="19" t="s">
        <v>175</v>
      </c>
      <c r="C99" s="12">
        <f>SUM(C100:C105)</f>
        <v>6758900</v>
      </c>
      <c r="D99" s="12">
        <f t="shared" ref="D99:E99" si="14">SUM(D100:D105)</f>
        <v>4686900</v>
      </c>
      <c r="E99" s="12">
        <f t="shared" si="14"/>
        <v>4686900</v>
      </c>
    </row>
    <row r="100" spans="1:5" ht="78" customHeight="1" x14ac:dyDescent="0.25">
      <c r="A100" s="27" t="s">
        <v>176</v>
      </c>
      <c r="B100" s="54" t="s">
        <v>177</v>
      </c>
      <c r="C100" s="55"/>
      <c r="D100" s="55"/>
      <c r="E100" s="56"/>
    </row>
    <row r="101" spans="1:5" ht="31.5" customHeight="1" x14ac:dyDescent="0.25">
      <c r="A101" s="33" t="s">
        <v>178</v>
      </c>
      <c r="B101" s="57" t="s">
        <v>179</v>
      </c>
      <c r="C101" s="16"/>
      <c r="D101" s="16"/>
      <c r="E101" s="17"/>
    </row>
    <row r="102" spans="1:5" ht="31.5" customHeight="1" x14ac:dyDescent="0.25">
      <c r="A102" s="33" t="s">
        <v>180</v>
      </c>
      <c r="B102" s="57" t="s">
        <v>181</v>
      </c>
      <c r="C102" s="16"/>
      <c r="D102" s="16"/>
      <c r="E102" s="17"/>
    </row>
    <row r="103" spans="1:5" ht="80.25" customHeight="1" x14ac:dyDescent="0.25">
      <c r="A103" s="33" t="s">
        <v>201</v>
      </c>
      <c r="B103" s="53" t="s">
        <v>202</v>
      </c>
      <c r="C103" s="16">
        <v>5500000</v>
      </c>
      <c r="D103" s="16">
        <v>4000000</v>
      </c>
      <c r="E103" s="5">
        <v>4000000</v>
      </c>
    </row>
    <row r="104" spans="1:5" ht="79.5" customHeight="1" x14ac:dyDescent="0.25">
      <c r="A104" s="33" t="s">
        <v>182</v>
      </c>
      <c r="B104" s="54" t="s">
        <v>183</v>
      </c>
      <c r="C104" s="16">
        <v>686900</v>
      </c>
      <c r="D104" s="16">
        <v>686900</v>
      </c>
      <c r="E104" s="5">
        <v>686900</v>
      </c>
    </row>
    <row r="105" spans="1:5" ht="66.75" customHeight="1" x14ac:dyDescent="0.25">
      <c r="A105" s="33" t="s">
        <v>203</v>
      </c>
      <c r="B105" s="53" t="s">
        <v>204</v>
      </c>
      <c r="C105" s="16">
        <v>572000</v>
      </c>
      <c r="D105" s="16">
        <v>0</v>
      </c>
      <c r="E105" s="5">
        <v>0</v>
      </c>
    </row>
    <row r="106" spans="1:5" ht="63" hidden="1" customHeight="1" x14ac:dyDescent="0.25">
      <c r="A106" s="10" t="s">
        <v>184</v>
      </c>
      <c r="B106" s="58" t="s">
        <v>185</v>
      </c>
      <c r="C106" s="16"/>
      <c r="D106" s="16"/>
      <c r="E106" s="17"/>
    </row>
    <row r="107" spans="1:5" ht="80.25" hidden="1" customHeight="1" x14ac:dyDescent="0.25">
      <c r="A107" s="10" t="s">
        <v>186</v>
      </c>
      <c r="B107" s="58" t="s">
        <v>187</v>
      </c>
      <c r="C107" s="16"/>
      <c r="D107" s="16"/>
      <c r="E107" s="17"/>
    </row>
    <row r="108" spans="1:5" ht="2.25" customHeight="1" x14ac:dyDescent="0.25">
      <c r="A108" s="33" t="s">
        <v>188</v>
      </c>
      <c r="B108" s="57" t="s">
        <v>189</v>
      </c>
      <c r="C108" s="16"/>
      <c r="D108" s="16"/>
      <c r="E108" s="17"/>
    </row>
    <row r="109" spans="1:5" ht="18.75" customHeight="1" x14ac:dyDescent="0.25">
      <c r="A109" s="64" t="s">
        <v>190</v>
      </c>
      <c r="B109" s="64"/>
      <c r="C109" s="12">
        <f>C57+C11</f>
        <v>625406685</v>
      </c>
      <c r="D109" s="12">
        <f>D57+D11</f>
        <v>568653958</v>
      </c>
      <c r="E109" s="12">
        <f>E57+E11</f>
        <v>581780649</v>
      </c>
    </row>
    <row r="111" spans="1:5" ht="32.1" customHeight="1" x14ac:dyDescent="0.25">
      <c r="A111" s="59"/>
    </row>
    <row r="113" spans="1:1" ht="32.1" customHeight="1" x14ac:dyDescent="0.3">
      <c r="A113" s="61"/>
    </row>
  </sheetData>
  <mergeCells count="8">
    <mergeCell ref="A8:D8"/>
    <mergeCell ref="A109:B109"/>
    <mergeCell ref="A1:E1"/>
    <mergeCell ref="A2:E2"/>
    <mergeCell ref="A3:E3"/>
    <mergeCell ref="A4:E4"/>
    <mergeCell ref="A6:D6"/>
    <mergeCell ref="A7:D7"/>
  </mergeCells>
  <pageMargins left="0.7" right="0.7" top="0.75" bottom="0.75" header="0.3" footer="0.3"/>
  <pageSetup paperSize="9" scale="63" orientation="portrait" r:id="rId1"/>
  <rowBreaks count="1" manualBreakCount="1">
    <brk id="8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2021-11-09T12:04:15Z</dcterms:modified>
</cp:coreProperties>
</file>