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8" windowWidth="15120" windowHeight="8016"/>
  </bookViews>
  <sheets>
    <sheet name="Лист1" sheetId="1" r:id="rId1"/>
  </sheets>
  <definedNames>
    <definedName name="_xlnm.Print_Area" localSheetId="0">Лист1!$A$1:$K$142</definedName>
  </definedNames>
  <calcPr calcId="125725"/>
  <fileRecoveryPr autoRecover="0"/>
</workbook>
</file>

<file path=xl/calcChain.xml><?xml version="1.0" encoding="utf-8"?>
<calcChain xmlns="http://schemas.openxmlformats.org/spreadsheetml/2006/main">
  <c r="K17" i="1"/>
  <c r="E33" l="1"/>
  <c r="I117"/>
  <c r="G117" l="1"/>
  <c r="H117"/>
  <c r="H92"/>
  <c r="H65"/>
  <c r="G65"/>
  <c r="H33"/>
  <c r="H10"/>
  <c r="F117"/>
  <c r="G92"/>
  <c r="F65"/>
  <c r="G33"/>
  <c r="F33"/>
  <c r="F10"/>
  <c r="G10"/>
  <c r="F92"/>
  <c r="I92"/>
  <c r="J92"/>
  <c r="K92"/>
  <c r="E92"/>
  <c r="F22" l="1"/>
  <c r="G22"/>
  <c r="H22"/>
  <c r="I22"/>
  <c r="J22"/>
  <c r="K22"/>
  <c r="G39"/>
  <c r="E65"/>
  <c r="I65"/>
  <c r="J65"/>
  <c r="K65"/>
  <c r="E117"/>
  <c r="H60"/>
  <c r="F60"/>
  <c r="G60"/>
  <c r="F50"/>
  <c r="F47" s="1"/>
  <c r="F39"/>
  <c r="I33"/>
  <c r="F28"/>
  <c r="G28"/>
  <c r="H28"/>
  <c r="J28"/>
  <c r="K28"/>
  <c r="E28"/>
  <c r="E60"/>
  <c r="E59" s="1"/>
  <c r="E22"/>
  <c r="J10"/>
  <c r="K10"/>
  <c r="I10"/>
  <c r="E58" l="1"/>
  <c r="E57" s="1"/>
  <c r="E50"/>
  <c r="E47" s="1"/>
  <c r="E45"/>
  <c r="E39"/>
  <c r="E17"/>
  <c r="E10"/>
  <c r="E32" l="1"/>
  <c r="E9"/>
  <c r="H50"/>
  <c r="H47" s="1"/>
  <c r="H45"/>
  <c r="H39"/>
  <c r="H17"/>
  <c r="H9" s="1"/>
  <c r="H59"/>
  <c r="H58" s="1"/>
  <c r="H57" s="1"/>
  <c r="I60"/>
  <c r="J60"/>
  <c r="K60"/>
  <c r="E8" l="1"/>
  <c r="E139" s="1"/>
  <c r="H32"/>
  <c r="H8" s="1"/>
  <c r="K59"/>
  <c r="K58" s="1"/>
  <c r="K57" s="1"/>
  <c r="I59"/>
  <c r="I58" s="1"/>
  <c r="I57" s="1"/>
  <c r="J59"/>
  <c r="J58" s="1"/>
  <c r="J57" s="1"/>
  <c r="K50"/>
  <c r="K47" s="1"/>
  <c r="J50"/>
  <c r="J47" s="1"/>
  <c r="I50"/>
  <c r="I47" s="1"/>
  <c r="K45"/>
  <c r="J45"/>
  <c r="I45"/>
  <c r="K39"/>
  <c r="J39"/>
  <c r="I39"/>
  <c r="K33"/>
  <c r="J33"/>
  <c r="K9"/>
  <c r="J17"/>
  <c r="J9" s="1"/>
  <c r="I17"/>
  <c r="I9" s="1"/>
  <c r="I32" l="1"/>
  <c r="I8" s="1"/>
  <c r="H139"/>
  <c r="J32"/>
  <c r="J8" s="1"/>
  <c r="K32"/>
  <c r="K8" s="1"/>
  <c r="I139" l="1"/>
  <c r="J139"/>
  <c r="K139"/>
  <c r="F59"/>
  <c r="F58" s="1"/>
  <c r="F57" s="1"/>
  <c r="G59"/>
  <c r="G58" s="1"/>
  <c r="G57" s="1"/>
  <c r="G17" l="1"/>
  <c r="G9" s="1"/>
  <c r="G45"/>
  <c r="G50"/>
  <c r="G47" s="1"/>
  <c r="G32" s="1"/>
  <c r="F17"/>
  <c r="F9" s="1"/>
  <c r="G8" l="1"/>
  <c r="F45"/>
  <c r="F32" l="1"/>
  <c r="F8" s="1"/>
  <c r="F139" s="1"/>
  <c r="G139" l="1"/>
</calcChain>
</file>

<file path=xl/sharedStrings.xml><?xml version="1.0" encoding="utf-8"?>
<sst xmlns="http://schemas.openxmlformats.org/spreadsheetml/2006/main" count="477" uniqueCount="280">
  <si>
    <t>1 00 00000 00 0000 000</t>
  </si>
  <si>
    <t>НАЛОГОВЫЕ ДОХОДЫ - всего</t>
  </si>
  <si>
    <t>1 01 02000 01 0000 110</t>
  </si>
  <si>
    <t>Налог на доходы физических лиц - всего</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</si>
  <si>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</si>
  <si>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</si>
  <si>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</si>
  <si>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</si>
  <si>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не являющимися налоговыми резидентами Российской Федерации</t>
  </si>
  <si>
    <t>1 03 02200 01 0000 110</t>
  </si>
  <si>
    <t>Акцизы на нефтепродукты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</si>
  <si>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</si>
  <si>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</si>
  <si>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</si>
  <si>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</si>
  <si>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1 05 00000 00 0000 000</t>
  </si>
  <si>
    <t>НАЛОГИ НА СОВОКУПНЫЙ ДОХОД</t>
  </si>
  <si>
    <t>1 05 02010 02 0000 110</t>
  </si>
  <si>
    <t>Единый налог на вмененный доход для отдельных видов деятельности</t>
  </si>
  <si>
    <t>1 05 03010 01 0000 110</t>
  </si>
  <si>
    <t>Единый сельскохозяйственный налог, взимаемый с налогоплательщиков, выбравших в качестве объекта налогообложения доходы, уменьшенные на величину расходов</t>
  </si>
  <si>
    <t>1 08 03010 01 0000 110</t>
  </si>
  <si>
    <t xml:space="preserve">Госпошлина по делам, рассматриваемым в судах общей юрисдикции, мировыми судьями </t>
  </si>
  <si>
    <t>НЕНАЛОГОВЫЕ ДОХОДЫ - всего</t>
  </si>
  <si>
    <t>1 11 00000 00 0000 000</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</si>
  <si>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</si>
  <si>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</si>
  <si>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1 11 05013 13 0000 120</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</si>
  <si>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</si>
  <si>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</si>
  <si>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</si>
  <si>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</si>
  <si>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1 12 01000 01 0000 120</t>
  </si>
  <si>
    <t xml:space="preserve">Плата за негативное воздействие на окружающую среду    </t>
  </si>
  <si>
    <t>1 13 00000 00 0000 000</t>
  </si>
  <si>
    <t>Доходы от оказания платных услуг (работ) и компенсации затрат государства</t>
  </si>
  <si>
    <t>1 13 02995 05 0000 130</t>
  </si>
  <si>
    <t>Прочие доходы от компенсации затрат бюджетов муниципальных районов</t>
  </si>
  <si>
    <t>1 14 00000 00 0000 000</t>
  </si>
  <si>
    <t>Доходы от продажи материальных и нематериальных активов</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</si>
  <si>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</si>
  <si>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</si>
  <si>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</si>
  <si>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t>
  </si>
  <si>
    <t>1 14 06013 05 0000 430</t>
  </si>
  <si>
    <t>Доходы от продажи земельных участков, государственная собственность на которые не разграничена</t>
  </si>
  <si>
    <t xml:space="preserve">1 14 06013 13 0000 430 </t>
  </si>
  <si>
    <t>1 16 00000 00 0000 000</t>
  </si>
  <si>
    <t>Штрафы, санкции, возмещение ущерба</t>
  </si>
  <si>
    <t>2 00 00000 00 0000 000</t>
  </si>
  <si>
    <t xml:space="preserve">Безвозмездные поступления </t>
  </si>
  <si>
    <t>2 02 00000 00 0000 000</t>
  </si>
  <si>
    <t>БЕЗВОЗМЕЗДНЫЕ ПОСТУПЛЕНИЯ ОТ ДРУГИХ БЮДЖЕТОВ БЮДЖЕТНОЙ СИСТЕМЫ РОССИЙСКОЙ ФЕДЕРАЦИИ</t>
  </si>
  <si>
    <t xml:space="preserve">Дотации бюджетам бюджетной системы Российской Федерации </t>
  </si>
  <si>
    <t xml:space="preserve">Субсидии бюджетам бюджетной системы Российской Федерации </t>
  </si>
  <si>
    <t xml:space="preserve">Субвенции бюджетам бюджетной системы Российской Федерации </t>
  </si>
  <si>
    <t>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t>
  </si>
  <si>
    <t>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t>
  </si>
  <si>
    <t>Субвенция бюджетам муниципальных районов области на исполнение государственных полномочий по расчету и предоставлению дотаций поселениям</t>
  </si>
  <si>
    <t>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 определению перечня должностных лиц, уполномоченных составлять протоколы об административных правонарушениях</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</si>
  <si>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 уплату страховых взносов по обязательному социальному страхованию в государственные внебюджетные фонды Российской Федерации, обеспечение деятельности штатных работников</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</si>
  <si>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</si>
  <si>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</si>
  <si>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</si>
  <si>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компенсацию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</si>
  <si>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осуществление органами местного самоуправления отдельных государственных полномочий по государственному управлению охраной труда</t>
  </si>
  <si>
    <t>Субвенции бюджетам муниципальных районов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t>
  </si>
  <si>
    <t>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t>
  </si>
  <si>
    <t xml:space="preserve">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 </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</si>
  <si>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</si>
  <si>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осуществление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</si>
  <si>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Субвенции бюджетам муниципальных районов области на организацию осуществления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</si>
  <si>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 xml:space="preserve">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  </t>
  </si>
  <si>
    <t>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 содержанию и ремонту пустующих жилых помещений, закрепленных за детьми-сиротами и детьми, оставшимися без попечения родителей</t>
  </si>
  <si>
    <t>Иные межбюджетные трансферты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</si>
  <si>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</si>
  <si>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Прочие межбюджетные трансферты, передаваемые бюджетам муниципальных районов </t>
  </si>
  <si>
    <t> ВСЕГО БЮДЖЕТ</t>
  </si>
  <si>
    <t xml:space="preserve">Возврат остатков субсидий, субвенций и иных межбюджетных трансфертов, имеющих целевое назначение, прошлых лет из бюджетов муниципального района </t>
  </si>
  <si>
    <t xml:space="preserve">Субсидии бюджетам муниципальных районов на обеспечение повышения оплаты труда некоторых категорий работников муниципальных учреждений  </t>
  </si>
  <si>
    <t>Субвенция бюджетам муниципальных районов области на осуществление государственных полномочий по составлению списков кандидатов в присяжные заседатели федеральных судов общей юрисдикции в Российской Федерации</t>
  </si>
  <si>
    <t>Иные межбюджетные трансферты бюджетам муниципальных районов в целях поддержки районных печатных средств массовой информации</t>
  </si>
  <si>
    <t>1 05 02020 02 0000 110</t>
  </si>
  <si>
    <t>Единый налог на вмененный доход для отдельных видов деятельности( за налоговые периоды, истекшие до 1 января 2011 года)</t>
  </si>
  <si>
    <t>1 12 01010 01 0000 120</t>
  </si>
  <si>
    <t>Плата за выбросы загрязняющих веществ в атмосферный воздух стационарными объектами</t>
  </si>
  <si>
    <t>1 12 01020 01 0000 120</t>
  </si>
  <si>
    <t>Плата за выбросы загрязняющих веществ в атмосферный воздух передвижными объектами</t>
  </si>
  <si>
    <t>1 12 01070 01 0000 120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</si>
  <si>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</si>
  <si>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1 01 02040 01 0000 110</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</si>
  <si>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услуг,страховых выплат по договорам добровольного страхования жизни, заключенным на срок менее 5 лет, в части превышения сумм страховых взносов,увеличенных на сумму, рассчитанную исходя из действующей ставки рефинансирования процентных доходов по вкладам в банках</t>
  </si>
  <si>
    <t>Межбюджетные трансферты бюджету муниципального района за счет резервного фонда Правительства области</t>
  </si>
  <si>
    <t>1 05 03020 01 0000 110</t>
  </si>
  <si>
    <t>Единый сельскохозяйственный налог (за налоговые периода, истекшие до 1 января 2011года)</t>
  </si>
  <si>
    <t>1 12 01041 01 0000 120</t>
  </si>
  <si>
    <t>1 12 01042 01 0000 120</t>
  </si>
  <si>
    <t xml:space="preserve">Плата за размещение отходов производства </t>
  </si>
  <si>
    <t>Плата за размещение твердых коммунальных отходов</t>
  </si>
  <si>
    <t>Межбюджетные трансферты, передаваемые  бюджетам муниципальных районов области, стимулирующего (поощрительного ) характера</t>
  </si>
  <si>
    <t>Прочие безвозмездные поступления в бюджеты муниципальных районов</t>
  </si>
  <si>
    <t xml:space="preserve">Налог, взимаемый в связи с применением патентной системы налогообложения, зачисляемый в бюджеты муниципальных районов </t>
  </si>
  <si>
    <t xml:space="preserve">105 04020 02 0000 110 </t>
  </si>
  <si>
    <t>2 02 29999 05 0075 150</t>
  </si>
  <si>
    <t>2 02 30000 00 0000 150</t>
  </si>
  <si>
    <t>2 02 30024 05 0001 150</t>
  </si>
  <si>
    <t>2 02 30024 05 0003 150</t>
  </si>
  <si>
    <t>2 02 30024 05 0007 150</t>
  </si>
  <si>
    <t>2 02 30024 05 0008 150</t>
  </si>
  <si>
    <t>2 02 30024 05 0009 150</t>
  </si>
  <si>
    <t>2 02 30024 05 0010 150</t>
  </si>
  <si>
    <t>2 02 30024 05 0011 150</t>
  </si>
  <si>
    <t>2 02 30024 05 0012 150</t>
  </si>
  <si>
    <t>2 02 30024 05 0014 150</t>
  </si>
  <si>
    <t>2 02 30024 05 0015 150</t>
  </si>
  <si>
    <t>2 02 30024 05 0016 150</t>
  </si>
  <si>
    <t>2 02 30024 05 0027 150</t>
  </si>
  <si>
    <t>2 02 30024 05 0028 150</t>
  </si>
  <si>
    <t>2 02 30024 05 0029 150</t>
  </si>
  <si>
    <t>2 02 30024 05 0033 150</t>
  </si>
  <si>
    <t>2 02 30024 05 0034 150</t>
  </si>
  <si>
    <t>2 02 30024 05 0037 150</t>
  </si>
  <si>
    <t>2 02 30024 05 0038 150</t>
  </si>
  <si>
    <t>2 02 30024 05 0039 150</t>
  </si>
  <si>
    <t>2 02 35120 05 0000  150</t>
  </si>
  <si>
    <t>2 02 40000 00 0000 150</t>
  </si>
  <si>
    <t>2 02 40014 05 0000 150</t>
  </si>
  <si>
    <t>2 02 49999 05 0000 150</t>
  </si>
  <si>
    <t>2 02 49999 05 0006 150</t>
  </si>
  <si>
    <t>2 02 49999 05 0015 150</t>
  </si>
  <si>
    <t>2 02 49999 05 0017 150</t>
  </si>
  <si>
    <t>2 19 60010 05 0000 150</t>
  </si>
  <si>
    <t>2 02 29999 05 0078 150</t>
  </si>
  <si>
    <t>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t>
  </si>
  <si>
    <t>2 02 29999 05 0077 150</t>
  </si>
  <si>
    <t>Субсидии бюджетам муниципальных районов на погашение просроченной кредиторской задолженности местных бюджетов, образовавшейся по состоянию на 1 января 2018 года</t>
  </si>
  <si>
    <t>2 02 10000 00 0000 150</t>
  </si>
  <si>
    <t>2 02 20000 00 0000 150</t>
  </si>
  <si>
    <t>Субсидии бюджетам муниципальных районов на обеспечение капитального ремонта и ремонта автомобильных дорог общего пользования местного значения за счет средств областного дорожного фонда</t>
  </si>
  <si>
    <t>Дотация бюджетам муниципальных районов на поддержку мер по обеспечению сбалансированности бюджетов</t>
  </si>
  <si>
    <t>2 02 15 002 05 0000 150</t>
  </si>
  <si>
    <t>2 02 15000 00 0000 150</t>
  </si>
  <si>
    <t>Дотации бюджетам муниципальных районов</t>
  </si>
  <si>
    <t>1 03 02231 01 0000 110</t>
  </si>
  <si>
    <t>1 03 02241 01 0000 110</t>
  </si>
  <si>
    <t>1 03 02251 01 0000 110</t>
  </si>
  <si>
    <t>1 03 02261 01 0000 110</t>
  </si>
  <si>
    <t>Код классификации доходов бюджетов</t>
  </si>
  <si>
    <t xml:space="preserve">Наименование </t>
  </si>
  <si>
    <t xml:space="preserve">Код </t>
  </si>
  <si>
    <t>Наименование главного администратора доходов бюджета</t>
  </si>
  <si>
    <t>Текущий финансовый год</t>
  </si>
  <si>
    <t>Оценка исполнения (текущий финансовый год)</t>
  </si>
  <si>
    <t>Прогноз доходов бюджета</t>
  </si>
  <si>
    <t>Объем доходов бюджета</t>
  </si>
  <si>
    <t xml:space="preserve">Исполнитель </t>
  </si>
  <si>
    <t>"    "                     20   г.</t>
  </si>
  <si>
    <t>код</t>
  </si>
  <si>
    <t>ДОХОДЫ, тыс.рублей</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</si>
  <si>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t>
    </r>
    <r>
      <rPr>
        <vertAlign val="superscript"/>
        <sz val="10"/>
        <color theme="1"/>
        <rFont val="Times New Roman"/>
        <family val="1"/>
        <charset val="204"/>
      </rPr>
      <t>1</t>
    </r>
    <r>
      <rPr>
        <sz val="10"/>
        <color theme="1"/>
        <rFont val="Times New Roman"/>
        <family val="1"/>
        <charset val="204"/>
      </rPr>
      <t xml:space="preserve"> и 228 Налогового кодекса Российской Федерации</t>
    </r>
  </si>
  <si>
    <t>1 17 00000 00 0000 000</t>
  </si>
  <si>
    <t>Прочие неналоговые доходы</t>
  </si>
  <si>
    <t>2 02 25097 05 0000 150</t>
  </si>
  <si>
    <t>2 02 25169 05 0000 150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</si>
  <si>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</si>
  <si>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2 02 25497 05 0000 150</t>
  </si>
  <si>
    <t>Субсидии бюджетам муниципальных районов на реализацию мероприятий по обеспечению жильем молодых семей</t>
  </si>
  <si>
    <t>2 02 25519 05 0000 150</t>
  </si>
  <si>
    <t>Субсидии бюджетам муниципальных районов на поддержку отрасли культуры</t>
  </si>
  <si>
    <t>2 02 29999 05 0086 150</t>
  </si>
  <si>
    <t>2 02 29999 05 0087 150</t>
  </si>
  <si>
    <t>Субсидии бюджетам муниципальных районов области на проведение капитального и текущего ремонтов муниципальных образовательных организаций</t>
  </si>
  <si>
    <t>2 02 49999 05 0013 150</t>
  </si>
  <si>
    <t>Межбюджетные трансферты,передаваемые бюджетам муниципальных районов по решению вопросов местного значения</t>
  </si>
  <si>
    <t xml:space="preserve">ФНС </t>
  </si>
  <si>
    <t>Администрация Краснокутского муниципального района</t>
  </si>
  <si>
    <t>О48</t>
  </si>
  <si>
    <t>О63</t>
  </si>
  <si>
    <t>Федеральная служба по надзору в сфере природопользования</t>
  </si>
  <si>
    <t>О62</t>
  </si>
  <si>
    <t>2 02 15 001 05 0000 150</t>
  </si>
  <si>
    <t>Дотации бюджетам муниципальных районов на выравнивание бюджетной обеспеченности из бюджета субъекта Российской Федерации</t>
  </si>
  <si>
    <t>2 02 25210 05 0000 150</t>
  </si>
  <si>
    <t>Субсидии бюджетам муниципальных районов области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</si>
  <si>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Субвенции бюджетам муниципальных районов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животных без владельцев</t>
  </si>
  <si>
    <t>2 02 29999 05 0063 150</t>
  </si>
  <si>
    <t>2 02 30024 05 0043  150</t>
  </si>
  <si>
    <t>Субвенция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t>
  </si>
  <si>
    <t>ДОХОДЫ ОТ ИСПОЛЬЗОВАНИЯ ИМУЩЕСТВА, НАХОДЯЩЕГОСЯ В ГОСУДАРСТВЕННОЙ И МУНИЦИПАЛЬНОЙ СОБСТВЕННОСТИ</t>
  </si>
  <si>
    <t xml:space="preserve">106 04000 02 0000 110 </t>
  </si>
  <si>
    <t>ТРАНСПОРТНЫЙ НАЛОГ</t>
  </si>
  <si>
    <t>транспортный налог с организаций</t>
  </si>
  <si>
    <t xml:space="preserve">106 04011 02 0000 110 </t>
  </si>
  <si>
    <t xml:space="preserve">106 04012 02 0000 110 </t>
  </si>
  <si>
    <t>транспортный налог с фиизических лиц</t>
  </si>
  <si>
    <t xml:space="preserve">Субсидии бюджетам муниципальных районов области навыравнивание возможностей местных бюджетов по обеспечению образовательной деятельности муниципальных общеобразовательных учреждений </t>
  </si>
  <si>
    <t>2 02 25304 05 0000 150</t>
  </si>
  <si>
    <t>Субсидии бюджетам муниципальных районов области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</si>
  <si>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области на обеспечение капитального ремонта и ремонта автомобильных дорог общего пользования местного значения муниципальных районов области за счет средств областного дорожного фонда.</t>
  </si>
  <si>
    <t>202 29999 05 0099 150</t>
  </si>
  <si>
    <t>Субсидии бюджетам муниципальных районов области на обеспечение жильем молодых семей.</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</si>
  <si>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</si>
  <si>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202 35303 05 0000 150</t>
  </si>
  <si>
    <t>2 02 29999 05 0107 150</t>
  </si>
  <si>
    <t xml:space="preserve">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t>
  </si>
  <si>
    <t>2 02 25576 05 0000 150</t>
  </si>
  <si>
    <t>Субсидии бюджетам муниципальных районов на обеспечение комплексного развития сельских территорий</t>
  </si>
  <si>
    <t>Субсидии бюджетам муниципальных районов области на обеспечение условий для созданияцентров образования цифрового и гуманитарного профилей</t>
  </si>
  <si>
    <t>2 02 29999 05 0108 150</t>
  </si>
  <si>
    <t>2 02 29999 05 0111 150</t>
  </si>
  <si>
    <t>Субсидии бюджетам муниципальных районов на обеспечение условий для функционирования центров образования естественно-научной и технологической направленностей в общеобразовательных организациях</t>
  </si>
  <si>
    <t xml:space="preserve">Субсидии бюджетам муниципальных районов области на обеспечение условий для функционирования центров цифровой образовательной среды в общеобразовательных организациях </t>
  </si>
  <si>
    <t>Комитет  финансов  Администрация Краснокутского муниципального района</t>
  </si>
  <si>
    <t>2 02 49999 05 0014 150</t>
  </si>
  <si>
    <t>Межбюджетные трансферты, передаваемые бюджетам муниципальных районов  бласти  на осуществление полномочий органов местного самоуправления в области энергосбережения и повышения энергетической эффективности</t>
  </si>
  <si>
    <t>2 02 49999 05 0047 150</t>
  </si>
  <si>
    <t>Межбюджетные трансферты, передаваемые бюджетам муниципальных районов, области, на оснащение и укрепление мутериально- технической базы образовательных организаций( за счет бюджета г. Москвы)</t>
  </si>
  <si>
    <t>2 02 19 999 05 0000 150</t>
  </si>
  <si>
    <t>2 02 35469 05 0000 150</t>
  </si>
  <si>
    <t>Субвенции бюджетам муниципальных районов на проведение Всероссийской переписи населения 2020 года</t>
  </si>
  <si>
    <t xml:space="preserve">2 02 49999 05 0054 150 </t>
  </si>
  <si>
    <t>Межбюджетные трансферты, передаваемые бюджетам муниципальных районолв области на достижениме надлежащего уровня оплаты труда в органах местного самоуправления.</t>
  </si>
  <si>
    <t>Межбюджетные трансферты,передаваемые бюджетам муниципальных районов области на осуществление мероприятий с целью оформления прав собственности на бесхозяйные объекты газораспределения</t>
  </si>
  <si>
    <t xml:space="preserve">2 07 05010 05 0000 150 </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</si>
  <si>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</si>
  <si>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Прочие дотации</t>
  </si>
  <si>
    <t>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</si>
  <si>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</si>
  <si>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</si>
  <si>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на 2025г  (плановый период)</t>
  </si>
  <si>
    <t>1 14 02052 05 0000 440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</si>
  <si>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</si>
  <si>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2 02 29999 05 0101 150 </t>
  </si>
  <si>
    <t>2 02 49999 05 0060 150</t>
  </si>
  <si>
    <t>2 07 05000 00 0000 150</t>
  </si>
  <si>
    <t>2 02 49999 05 0020 150</t>
  </si>
  <si>
    <t>Межбюджетные трансферты, передаваемые бюджетам муниципальных районов  области на осуществление мероприятий в области энергосбережения и повышения энергетической эффективности.</t>
  </si>
  <si>
    <t>2 02 49999 05 0067 150</t>
  </si>
  <si>
    <t xml:space="preserve">Межбюджетные трансферты, передаваемые бюджетам муниципальных районов  области на оснащение и укрепление материально-технической  базы  образовательных организаций </t>
  </si>
  <si>
    <t>2 02 49999 05 0070 150</t>
  </si>
  <si>
    <t>Межбюджетные трансферты, передаваемые бюджетам муниципальных районов области на проведение капитального и текущего ремонтов,техническое оснащение муниципальных учреждений культурно-досугового типа.</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</si>
  <si>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предоставлению компенсации стоимости горячего питания родителям (законным представителям) обучающихся по образовательным программам начального общего образования на дому детей-инвалидов и детей, нуждающихся в длительном лечении, которые по состоянию здоровья временно или постоянно не могут посещать образовательные организации</t>
  </si>
  <si>
    <t>2 02 30024 05 0045 150</t>
  </si>
  <si>
    <t xml:space="preserve">Р Е Е С Т Р
источников доходов бюджета Краснокутского муниципального района 
на 2024 год и на плановый период 2025 и 2026 годов
</t>
  </si>
  <si>
    <t>Первоначальный план 2023г</t>
  </si>
  <si>
    <t>Уточненный план по состоянию на          01.10.2023г</t>
  </si>
  <si>
    <t>Кассовые поступления по состоянию на          01.10.2023г</t>
  </si>
  <si>
    <t>на 2024г  (очередной финансовый год)</t>
  </si>
  <si>
    <t>на 2026г  (плановый период)</t>
  </si>
  <si>
    <t xml:space="preserve"> И.О. начальника финансового управления</t>
  </si>
  <si>
    <t>И.И.Волкова</t>
  </si>
  <si>
    <t>С.С.Ермилова</t>
  </si>
  <si>
    <t>1 01 02130 01 0000 110</t>
  </si>
  <si>
    <t>1 11 07015 05 0000 120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</si>
  <si>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</si>
  <si>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</si>
  <si>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 xml:space="preserve"> 2 02 29999 05 0126 150</t>
  </si>
  <si>
    <t>2 02 29999 05 0128 150</t>
  </si>
  <si>
    <t>2 02 25513 05 0000 150</t>
  </si>
  <si>
    <t>2 02 25467 05 0000 150</t>
  </si>
  <si>
    <t>Субсидии бюджетам муниципальных районов  на развитие сети учреждений культурно- досугового типа.</t>
  </si>
  <si>
    <t xml:space="preserve"> 2 02 25172 05 0000 150</t>
  </si>
  <si>
    <t>2 02 20299 05 0000 150</t>
  </si>
  <si>
    <t>2 02 20302 05 0000 150</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</si>
  <si>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</si>
  <si>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</si>
  <si>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 в том числе осуществляющих образовательную деятельность по адаптированным основным общеобразовательным программам.</t>
  </si>
  <si>
    <t>Субсидии бюджетам муниципальных районов на обеспечение развития и укрепления материально- технической базы домов культуры в населенных пунктах с числом жителей до 50 тысяч человек</t>
  </si>
  <si>
    <t>Субсидии бюджетам муниципальных районов области на достижение показателей результативности по обеспечению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</si>
  <si>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районов области на проведение капитального и текущего ремонта спортивных залов муниципальных образовательных организаций.</t>
  </si>
  <si>
    <t>2 02 45179 05 0000 150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</si>
  <si>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</si>
  <si>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2 02 49 999 05 0026 150</t>
  </si>
  <si>
    <t>Межбюджетные трансферты, передаваемые бюджетам муниципальных районов области на содействие в уточнении сведений о границах населенных пунктов и территориальных зон в Едином государственном реестре недвижимости</t>
  </si>
  <si>
    <t>2 02 49999 05 0092 150</t>
  </si>
  <si>
    <t>2 02 49999 05 0100 150</t>
  </si>
  <si>
    <t>2 02 49999 05 0106 150</t>
  </si>
  <si>
    <t>Межбюджетные трансферты, передаваемые бюджетам муниципальных районов области на оказание содействия органам местного самоуправления в организации деятельности по военно-патриотическому воспитанию граждан</t>
  </si>
  <si>
    <t>Межбюджетные трансферты, передаваемые бюджетам муниципальных районов области на оснащение оборудованием,мебелью,инвентарем, средствами обучения и воспитания, а так же оснащение библиотечного фонда муниципальных образовательных организацийф.</t>
  </si>
  <si>
    <t xml:space="preserve">Межбюджетные трансферты, передаваемые бюджетам  муниципальных районов области на выполнение работ по разработке пректно-сметной документации в целях обеспечения комплексного развития сельских территорий (создание,реконструкция(модернизация),капитальный ремонт объектов социальной и культурной сферы, включая многофункциональные центры) </t>
  </si>
</sst>
</file>

<file path=xl/styles.xml><?xml version="1.0" encoding="utf-8"?>
<styleSheet xmlns="http://schemas.openxmlformats.org/spreadsheetml/2006/main">
  <numFmts count="1">
    <numFmt numFmtId="164" formatCode="0.0"/>
  </numFmts>
  <fonts count="36">
    <font>
      <sz val="11"/>
      <color theme="1"/>
      <name val="Calibri"/>
      <family val="2"/>
      <charset val="204"/>
      <scheme val="minor"/>
    </font>
    <font>
      <b/>
      <sz val="11"/>
      <color theme="1"/>
      <name val="Calibri"/>
      <family val="2"/>
      <charset val="204"/>
      <scheme val="minor"/>
    </font>
    <font>
      <b/>
      <sz val="12"/>
      <color theme="1"/>
      <name val="Times New Roman"/>
      <family val="1"/>
      <charset val="204"/>
    </font>
    <font>
      <b/>
      <sz val="14"/>
      <color rgb="FF000000"/>
      <name val="Calibri"/>
      <family val="2"/>
      <charset val="204"/>
      <scheme val="minor"/>
    </font>
    <font>
      <b/>
      <sz val="11"/>
      <color rgb="FF000000"/>
      <name val="Calibri"/>
      <family val="2"/>
      <charset val="204"/>
      <scheme val="minor"/>
    </font>
    <font>
      <sz val="11"/>
      <color rgb="FF000000"/>
      <name val="Calibri"/>
      <family val="2"/>
      <charset val="204"/>
      <scheme val="minor"/>
    </font>
    <font>
      <b/>
      <sz val="10"/>
      <color theme="1"/>
      <name val="Calibri"/>
      <family val="2"/>
      <charset val="204"/>
      <scheme val="minor"/>
    </font>
    <font>
      <sz val="14"/>
      <color theme="1"/>
      <name val="Times New Roman"/>
      <family val="1"/>
      <charset val="204"/>
    </font>
    <font>
      <b/>
      <sz val="12"/>
      <color rgb="FF000000"/>
      <name val="Calibri"/>
      <family val="2"/>
      <charset val="204"/>
      <scheme val="minor"/>
    </font>
    <font>
      <sz val="11"/>
      <name val="Calibri"/>
      <family val="2"/>
      <charset val="204"/>
      <scheme val="minor"/>
    </font>
    <font>
      <b/>
      <sz val="12"/>
      <color rgb="FF000000"/>
      <name val="Times New Roman"/>
      <family val="1"/>
      <charset val="204"/>
    </font>
    <font>
      <b/>
      <sz val="11"/>
      <color rgb="FF000000"/>
      <name val="Times New Roman"/>
      <family val="1"/>
      <charset val="204"/>
    </font>
    <font>
      <b/>
      <sz val="10"/>
      <color rgb="FF000000"/>
      <name val="Times New Roman"/>
      <family val="1"/>
      <charset val="204"/>
    </font>
    <font>
      <sz val="10"/>
      <color theme="1"/>
      <name val="Calibri"/>
      <family val="2"/>
      <charset val="204"/>
      <scheme val="minor"/>
    </font>
    <font>
      <b/>
      <sz val="10"/>
      <color rgb="FF000000"/>
      <name val="Calibri"/>
      <family val="2"/>
      <charset val="204"/>
      <scheme val="minor"/>
    </font>
    <font>
      <sz val="11"/>
      <color theme="1"/>
      <name val="Times New Roman"/>
      <family val="1"/>
      <charset val="204"/>
    </font>
    <font>
      <sz val="10"/>
      <color theme="1"/>
      <name val="Times New Roman"/>
      <family val="1"/>
      <charset val="204"/>
    </font>
    <font>
      <b/>
      <sz val="9"/>
      <color theme="1"/>
      <name val="Times New Roman"/>
      <family val="1"/>
      <charset val="204"/>
    </font>
    <font>
      <sz val="12"/>
      <color theme="1"/>
      <name val="Calibri"/>
      <family val="2"/>
      <charset val="204"/>
      <scheme val="minor"/>
    </font>
    <font>
      <b/>
      <sz val="11"/>
      <color theme="1"/>
      <name val="Times New Roman"/>
      <family val="1"/>
      <charset val="204"/>
    </font>
    <font>
      <b/>
      <sz val="10"/>
      <color theme="1"/>
      <name val="Times New Roman"/>
      <family val="1"/>
      <charset val="204"/>
    </font>
    <font>
      <sz val="10"/>
      <color rgb="FF000000"/>
      <name val="Times New Roman"/>
      <family val="1"/>
      <charset val="204"/>
    </font>
    <font>
      <vertAlign val="superscript"/>
      <sz val="10"/>
      <color theme="1"/>
      <name val="Times New Roman"/>
      <family val="1"/>
      <charset val="204"/>
    </font>
    <font>
      <sz val="10"/>
      <name val="Times New Roman"/>
      <family val="1"/>
      <charset val="204"/>
    </font>
    <font>
      <sz val="11"/>
      <color rgb="FF000000"/>
      <name val="Times New Roman"/>
      <family val="1"/>
      <charset val="204"/>
    </font>
    <font>
      <sz val="8"/>
      <color theme="1"/>
      <name val="Times New Roman"/>
      <family val="1"/>
      <charset val="204"/>
    </font>
    <font>
      <sz val="9"/>
      <color theme="1"/>
      <name val="Times New Roman"/>
      <family val="1"/>
      <charset val="204"/>
    </font>
    <font>
      <sz val="9"/>
      <color rgb="FF5B5E5F"/>
      <name val="Times New Roman"/>
      <family val="1"/>
      <charset val="204"/>
    </font>
    <font>
      <b/>
      <sz val="12"/>
      <color theme="1"/>
      <name val="Calibri"/>
      <family val="2"/>
      <charset val="204"/>
      <scheme val="minor"/>
    </font>
    <font>
      <sz val="10"/>
      <color rgb="FF000000"/>
      <name val="Calibri"/>
      <family val="2"/>
      <charset val="204"/>
      <scheme val="minor"/>
    </font>
    <font>
      <sz val="10"/>
      <name val="Arial"/>
      <family val="2"/>
      <charset val="204"/>
    </font>
    <font>
      <sz val="11"/>
      <color indexed="8"/>
      <name val="Times New Roman"/>
      <family val="1"/>
      <charset val="204"/>
    </font>
    <font>
      <b/>
      <sz val="8"/>
      <color theme="1"/>
      <name val="Times New Roman"/>
      <family val="1"/>
      <charset val="204"/>
    </font>
    <font>
      <b/>
      <sz val="12"/>
      <name val="Times New Roman"/>
      <family val="1"/>
      <charset val="204"/>
    </font>
    <font>
      <b/>
      <sz val="10"/>
      <name val="Times New Roman"/>
      <family val="1"/>
      <charset val="204"/>
    </font>
    <font>
      <b/>
      <sz val="11"/>
      <name val="Calibri"/>
      <family val="2"/>
      <charset val="20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s>
  <cellStyleXfs count="2">
    <xf numFmtId="0" fontId="0" fillId="0" borderId="0"/>
    <xf numFmtId="0" fontId="30" fillId="0" borderId="0"/>
  </cellStyleXfs>
  <cellXfs count="142">
    <xf numFmtId="0" fontId="0" fillId="0" borderId="0" xfId="0"/>
    <xf numFmtId="164" fontId="4" fillId="0" borderId="1" xfId="0" applyNumberFormat="1" applyFont="1" applyFill="1" applyBorder="1" applyAlignment="1">
      <alignment horizontal="center" vertical="center"/>
    </xf>
    <xf numFmtId="164" fontId="0" fillId="0" borderId="1" xfId="0" applyNumberFormat="1" applyFill="1" applyBorder="1" applyAlignment="1">
      <alignment horizontal="center" vertical="center"/>
    </xf>
    <xf numFmtId="0" fontId="33" fillId="0" borderId="0" xfId="0" applyFont="1" applyFill="1" applyAlignment="1">
      <alignment horizontal="center" vertical="center" wrapText="1"/>
    </xf>
    <xf numFmtId="0" fontId="34" fillId="0" borderId="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1" xfId="0" applyFont="1" applyFill="1" applyBorder="1" applyAlignment="1">
      <alignment horizontal="center" vertical="center" wrapText="1"/>
    </xf>
    <xf numFmtId="164" fontId="0" fillId="0" borderId="1" xfId="0" applyNumberFormat="1" applyFill="1" applyBorder="1"/>
    <xf numFmtId="164" fontId="5" fillId="0" borderId="1" xfId="0" applyNumberFormat="1" applyFont="1" applyFill="1" applyBorder="1" applyAlignment="1">
      <alignment horizontal="center" vertical="center"/>
    </xf>
    <xf numFmtId="164" fontId="0" fillId="0" borderId="5" xfId="0" applyNumberFormat="1" applyFill="1" applyBorder="1"/>
    <xf numFmtId="0" fontId="2" fillId="0" borderId="0" xfId="0" applyFont="1" applyFill="1" applyAlignment="1">
      <alignment horizontal="right" vertical="top" wrapText="1"/>
    </xf>
    <xf numFmtId="0" fontId="16" fillId="0" borderId="0" xfId="0" applyFont="1" applyFill="1" applyAlignment="1">
      <alignment horizontal="center" vertical="top" wrapText="1"/>
    </xf>
    <xf numFmtId="0" fontId="2" fillId="0" borderId="0" xfId="0" applyFont="1" applyFill="1" applyAlignment="1">
      <alignment horizontal="center" vertical="center" wrapText="1"/>
    </xf>
    <xf numFmtId="0" fontId="0" fillId="0" borderId="0" xfId="0" applyFill="1"/>
    <xf numFmtId="0" fontId="0" fillId="0" borderId="0" xfId="0" applyFill="1" applyAlignment="1">
      <alignment wrapText="1"/>
    </xf>
    <xf numFmtId="0" fontId="21" fillId="0" borderId="10"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21" fillId="0" borderId="11"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4" fillId="0" borderId="1" xfId="0" applyFont="1" applyFill="1" applyBorder="1" applyAlignment="1">
      <alignment horizontal="center" vertical="top"/>
    </xf>
    <xf numFmtId="0" fontId="4" fillId="0" borderId="1" xfId="0" applyFont="1" applyFill="1" applyBorder="1" applyAlignment="1">
      <alignment horizontal="justify"/>
    </xf>
    <xf numFmtId="0" fontId="21" fillId="0" borderId="1" xfId="0" applyFont="1" applyFill="1" applyBorder="1" applyAlignment="1">
      <alignment horizontal="center"/>
    </xf>
    <xf numFmtId="164" fontId="35" fillId="0" borderId="1" xfId="0" applyNumberFormat="1" applyFont="1" applyFill="1" applyBorder="1" applyAlignment="1">
      <alignment horizontal="center" vertical="center"/>
    </xf>
    <xf numFmtId="0" fontId="0" fillId="0" borderId="1" xfId="0" applyFill="1" applyBorder="1" applyAlignment="1">
      <alignment vertical="top"/>
    </xf>
    <xf numFmtId="0" fontId="4" fillId="0" borderId="1" xfId="0" applyFont="1" applyFill="1" applyBorder="1" applyAlignment="1">
      <alignment horizontal="justify" vertical="top"/>
    </xf>
    <xf numFmtId="0" fontId="0" fillId="0" borderId="1" xfId="0" applyFill="1" applyBorder="1" applyAlignment="1">
      <alignment horizontal="center" vertical="top"/>
    </xf>
    <xf numFmtId="0" fontId="16" fillId="0" borderId="1" xfId="0" applyFont="1" applyFill="1" applyBorder="1" applyAlignment="1">
      <alignment horizontal="justify" vertical="top"/>
    </xf>
    <xf numFmtId="0" fontId="16" fillId="0" borderId="1" xfId="0" applyFont="1" applyFill="1" applyBorder="1" applyAlignment="1">
      <alignment horizontal="center" vertical="center"/>
    </xf>
    <xf numFmtId="0" fontId="15" fillId="0" borderId="1" xfId="0" applyFont="1" applyFill="1" applyBorder="1" applyAlignment="1">
      <alignment horizontal="center" vertical="center"/>
    </xf>
    <xf numFmtId="164" fontId="9"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4" fontId="23" fillId="0" borderId="1" xfId="0" applyNumberFormat="1" applyFont="1" applyFill="1" applyBorder="1" applyAlignment="1">
      <alignment vertical="center" wrapText="1"/>
    </xf>
    <xf numFmtId="0" fontId="1" fillId="0" borderId="1" xfId="0" applyFont="1" applyFill="1" applyBorder="1" applyAlignment="1">
      <alignment horizontal="center" vertical="top"/>
    </xf>
    <xf numFmtId="0" fontId="1" fillId="0" borderId="1" xfId="0" applyFont="1" applyFill="1" applyBorder="1" applyAlignment="1">
      <alignment horizontal="justify" vertical="top"/>
    </xf>
    <xf numFmtId="0" fontId="16" fillId="0" borderId="1" xfId="0" applyFont="1" applyFill="1" applyBorder="1" applyAlignment="1">
      <alignment horizontal="center" vertical="top"/>
    </xf>
    <xf numFmtId="0" fontId="16" fillId="0" borderId="1" xfId="0" applyFont="1" applyFill="1" applyBorder="1" applyAlignment="1">
      <alignment horizontal="justify"/>
    </xf>
    <xf numFmtId="0" fontId="20" fillId="0" borderId="1" xfId="0" applyFont="1" applyFill="1" applyBorder="1" applyAlignment="1">
      <alignment horizontal="justify" vertical="top"/>
    </xf>
    <xf numFmtId="0" fontId="19" fillId="0" borderId="1" xfId="0" applyFont="1" applyFill="1" applyBorder="1" applyAlignment="1">
      <alignment horizontal="center" vertical="center"/>
    </xf>
    <xf numFmtId="164" fontId="35"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0" fontId="14" fillId="0" borderId="1" xfId="0" applyFont="1" applyFill="1" applyBorder="1" applyAlignment="1">
      <alignment horizontal="justify"/>
    </xf>
    <xf numFmtId="0" fontId="21" fillId="0" borderId="1" xfId="0" applyFont="1" applyFill="1" applyBorder="1" applyAlignment="1">
      <alignment horizontal="center" vertical="center"/>
    </xf>
    <xf numFmtId="0" fontId="6" fillId="0" borderId="1" xfId="0" applyFont="1" applyFill="1" applyBorder="1" applyAlignment="1">
      <alignment horizontal="justify" vertical="top"/>
    </xf>
    <xf numFmtId="0" fontId="26" fillId="0" borderId="1" xfId="0" applyFont="1" applyFill="1" applyBorder="1" applyAlignment="1">
      <alignment horizontal="justify" vertical="top"/>
    </xf>
    <xf numFmtId="4" fontId="23" fillId="0" borderId="1" xfId="0" applyNumberFormat="1" applyFont="1" applyFill="1" applyBorder="1" applyAlignment="1">
      <alignment vertical="top" wrapText="1"/>
    </xf>
    <xf numFmtId="0" fontId="12" fillId="0" borderId="1" xfId="0" applyFont="1" applyFill="1" applyBorder="1" applyAlignment="1">
      <alignment horizontal="justify"/>
    </xf>
    <xf numFmtId="0" fontId="5" fillId="0" borderId="1" xfId="0" applyFont="1" applyFill="1" applyBorder="1" applyAlignment="1">
      <alignment horizontal="center" vertical="top"/>
    </xf>
    <xf numFmtId="0" fontId="21" fillId="0" borderId="1" xfId="0" applyFont="1" applyFill="1" applyBorder="1" applyAlignment="1">
      <alignment horizontal="justify" vertical="top"/>
    </xf>
    <xf numFmtId="2" fontId="27" fillId="0" borderId="0" xfId="0" applyNumberFormat="1" applyFont="1" applyFill="1" applyAlignment="1">
      <alignment horizontal="left" vertical="top" wrapText="1"/>
    </xf>
    <xf numFmtId="0" fontId="21" fillId="0" borderId="1" xfId="0" applyFont="1" applyFill="1" applyBorder="1" applyAlignment="1">
      <alignment horizontal="justify"/>
    </xf>
    <xf numFmtId="0" fontId="5" fillId="0" borderId="1" xfId="0" applyFont="1" applyFill="1" applyBorder="1" applyAlignment="1">
      <alignment horizontal="justify"/>
    </xf>
    <xf numFmtId="164" fontId="0" fillId="0" borderId="1" xfId="0" applyNumberFormat="1" applyFont="1" applyFill="1" applyBorder="1" applyAlignment="1">
      <alignment horizontal="center" vertical="center"/>
    </xf>
    <xf numFmtId="164" fontId="0" fillId="0" borderId="1" xfId="0" applyNumberFormat="1" applyFont="1" applyFill="1" applyBorder="1" applyAlignment="1">
      <alignment horizontal="center"/>
    </xf>
    <xf numFmtId="0" fontId="29" fillId="0" borderId="1" xfId="0" applyFont="1" applyFill="1" applyBorder="1" applyAlignment="1">
      <alignment horizontal="justify"/>
    </xf>
    <xf numFmtId="0" fontId="23" fillId="0" borderId="1" xfId="0" applyFont="1" applyFill="1" applyBorder="1" applyAlignment="1">
      <alignment horizontal="justify" vertical="top"/>
    </xf>
    <xf numFmtId="164" fontId="9" fillId="0" borderId="1" xfId="0" applyNumberFormat="1" applyFont="1" applyFill="1" applyBorder="1" applyAlignment="1">
      <alignment horizontal="center" vertical="center"/>
    </xf>
    <xf numFmtId="0" fontId="4" fillId="0" borderId="5" xfId="0" applyFont="1" applyFill="1" applyBorder="1" applyAlignment="1">
      <alignment horizontal="center" vertical="top"/>
    </xf>
    <xf numFmtId="0" fontId="4" fillId="0" borderId="5" xfId="0" applyFont="1" applyFill="1" applyBorder="1" applyAlignment="1">
      <alignment horizontal="justify" vertical="top"/>
    </xf>
    <xf numFmtId="164" fontId="35" fillId="0" borderId="5"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xf>
    <xf numFmtId="0" fontId="11" fillId="0" borderId="1" xfId="0" applyFont="1" applyFill="1" applyBorder="1" applyAlignment="1">
      <alignment horizontal="center" vertical="top" wrapText="1"/>
    </xf>
    <xf numFmtId="0" fontId="24" fillId="0" borderId="1" xfId="0" applyFont="1" applyFill="1" applyBorder="1"/>
    <xf numFmtId="0" fontId="21" fillId="0" borderId="1" xfId="0" applyFont="1" applyFill="1" applyBorder="1" applyAlignment="1">
      <alignment horizontal="center" vertical="top"/>
    </xf>
    <xf numFmtId="164" fontId="1" fillId="0" borderId="1" xfId="0" applyNumberFormat="1" applyFont="1" applyFill="1" applyBorder="1" applyAlignment="1">
      <alignment horizontal="center"/>
    </xf>
    <xf numFmtId="0" fontId="0" fillId="0" borderId="1" xfId="0" applyFill="1" applyBorder="1"/>
    <xf numFmtId="0" fontId="8" fillId="0" borderId="1" xfId="0" applyFont="1" applyFill="1" applyBorder="1" applyAlignment="1">
      <alignment horizontal="justify" vertical="top"/>
    </xf>
    <xf numFmtId="0" fontId="14" fillId="0" borderId="1" xfId="0" applyFont="1" applyFill="1" applyBorder="1" applyAlignment="1">
      <alignment horizontal="justify" vertical="top"/>
    </xf>
    <xf numFmtId="0" fontId="25" fillId="0" borderId="1" xfId="0" applyFont="1" applyFill="1" applyBorder="1" applyAlignment="1">
      <alignment horizontal="left" vertical="top" wrapText="1"/>
    </xf>
    <xf numFmtId="0" fontId="16" fillId="0" borderId="1" xfId="0" applyFont="1" applyFill="1" applyBorder="1" applyAlignment="1">
      <alignment horizontal="justify" vertical="top" wrapText="1"/>
    </xf>
    <xf numFmtId="0" fontId="16" fillId="0" borderId="1" xfId="0" applyNumberFormat="1" applyFont="1" applyFill="1" applyBorder="1" applyAlignment="1">
      <alignment horizontal="justify" vertical="top" wrapText="1"/>
    </xf>
    <xf numFmtId="0" fontId="15" fillId="0" borderId="1" xfId="0" applyFont="1" applyFill="1" applyBorder="1" applyAlignment="1">
      <alignment horizontal="center" vertical="top"/>
    </xf>
    <xf numFmtId="0" fontId="16" fillId="0" borderId="6" xfId="0" applyNumberFormat="1" applyFont="1" applyFill="1" applyBorder="1" applyAlignment="1">
      <alignment horizontal="justify" vertical="top" wrapText="1"/>
    </xf>
    <xf numFmtId="0" fontId="16" fillId="0" borderId="1" xfId="0" applyFont="1" applyFill="1" applyBorder="1" applyAlignment="1">
      <alignment horizontal="left" vertical="top" wrapText="1"/>
    </xf>
    <xf numFmtId="2" fontId="5" fillId="0" borderId="1" xfId="0" applyNumberFormat="1" applyFont="1" applyFill="1" applyBorder="1" applyAlignment="1">
      <alignment horizontal="center" vertical="center"/>
    </xf>
    <xf numFmtId="3" fontId="0" fillId="0" borderId="1" xfId="0" applyNumberFormat="1" applyFont="1" applyFill="1" applyBorder="1" applyAlignment="1">
      <alignment vertical="top" wrapText="1"/>
    </xf>
    <xf numFmtId="0" fontId="0" fillId="0" borderId="6" xfId="0" applyFill="1" applyBorder="1" applyAlignment="1">
      <alignment horizontal="right" vertical="center"/>
    </xf>
    <xf numFmtId="0" fontId="16" fillId="0" borderId="6" xfId="0" applyFont="1" applyFill="1" applyBorder="1" applyAlignment="1">
      <alignment horizontal="justify" vertical="top" wrapText="1"/>
    </xf>
    <xf numFmtId="0" fontId="0" fillId="0" borderId="5" xfId="0" applyFill="1" applyBorder="1" applyAlignment="1">
      <alignment horizontal="center" vertical="top"/>
    </xf>
    <xf numFmtId="0" fontId="16" fillId="0" borderId="5" xfId="0" applyFont="1" applyFill="1" applyBorder="1" applyAlignment="1">
      <alignment horizontal="justify" vertical="top"/>
    </xf>
    <xf numFmtId="0" fontId="16" fillId="0" borderId="5" xfId="0" applyFont="1" applyFill="1" applyBorder="1" applyAlignment="1">
      <alignment horizontal="center" vertical="center"/>
    </xf>
    <xf numFmtId="164" fontId="9" fillId="0" borderId="5"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0" fillId="0" borderId="5" xfId="0" applyFill="1" applyBorder="1"/>
    <xf numFmtId="164" fontId="5" fillId="0" borderId="5"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6" fillId="0" borderId="0" xfId="0" applyFont="1" applyFill="1" applyAlignment="1">
      <alignment horizontal="justify" vertical="top" wrapText="1"/>
    </xf>
    <xf numFmtId="0" fontId="0" fillId="0" borderId="1" xfId="0" applyFill="1" applyBorder="1" applyAlignment="1">
      <alignment vertical="center"/>
    </xf>
    <xf numFmtId="0" fontId="0" fillId="0" borderId="4" xfId="0" applyFill="1" applyBorder="1"/>
    <xf numFmtId="0" fontId="9" fillId="0" borderId="1" xfId="0" applyFont="1" applyFill="1" applyBorder="1" applyAlignment="1">
      <alignment horizontal="center" vertical="center"/>
    </xf>
    <xf numFmtId="0" fontId="21" fillId="0" borderId="1" xfId="0" applyFont="1" applyFill="1" applyBorder="1" applyAlignment="1">
      <alignment horizontal="justify" wrapText="1"/>
    </xf>
    <xf numFmtId="0" fontId="21" fillId="0" borderId="1" xfId="0" applyFont="1" applyFill="1" applyBorder="1" applyAlignment="1">
      <alignment horizontal="justify" vertical="top" wrapText="1"/>
    </xf>
    <xf numFmtId="49" fontId="31" fillId="0" borderId="1" xfId="1" applyNumberFormat="1" applyFont="1" applyFill="1" applyBorder="1" applyAlignment="1">
      <alignment vertical="center" wrapText="1"/>
    </xf>
    <xf numFmtId="0" fontId="16" fillId="0" borderId="0" xfId="0" applyFont="1" applyFill="1" applyAlignment="1">
      <alignment vertical="top" wrapText="1"/>
    </xf>
    <xf numFmtId="0" fontId="23" fillId="0" borderId="12" xfId="0" applyNumberFormat="1" applyFont="1" applyFill="1" applyBorder="1" applyAlignment="1" applyProtection="1">
      <alignment horizontal="left" vertical="top" wrapText="1"/>
      <protection hidden="1"/>
    </xf>
    <xf numFmtId="0" fontId="21" fillId="0" borderId="1" xfId="0" applyFont="1" applyFill="1" applyBorder="1" applyAlignment="1">
      <alignment vertical="top" wrapText="1"/>
    </xf>
    <xf numFmtId="0" fontId="16" fillId="0" borderId="1" xfId="0" applyFont="1" applyFill="1" applyBorder="1" applyAlignment="1">
      <alignment vertical="top" wrapText="1"/>
    </xf>
    <xf numFmtId="164" fontId="0" fillId="0" borderId="1" xfId="0" applyNumberFormat="1" applyFill="1" applyBorder="1" applyAlignment="1">
      <alignment vertical="center"/>
    </xf>
    <xf numFmtId="0" fontId="24" fillId="0" borderId="1" xfId="0" applyFont="1" applyFill="1" applyBorder="1" applyAlignment="1">
      <alignment horizontal="center" vertical="top"/>
    </xf>
    <xf numFmtId="0" fontId="21" fillId="0" borderId="1" xfId="0" applyFont="1" applyFill="1" applyBorder="1" applyAlignment="1">
      <alignment horizontal="center" vertical="top" wrapText="1"/>
    </xf>
    <xf numFmtId="0" fontId="23" fillId="0" borderId="1" xfId="0" applyFont="1" applyFill="1" applyBorder="1" applyAlignment="1">
      <alignment vertical="top" wrapText="1"/>
    </xf>
    <xf numFmtId="0" fontId="32" fillId="0" borderId="1" xfId="0" applyFont="1" applyFill="1" applyBorder="1" applyAlignment="1">
      <alignment horizontal="left" vertical="top" wrapText="1"/>
    </xf>
    <xf numFmtId="0" fontId="11" fillId="0" borderId="1" xfId="0" applyFont="1" applyFill="1" applyBorder="1" applyAlignment="1">
      <alignment horizontal="center" vertical="top"/>
    </xf>
    <xf numFmtId="0" fontId="12" fillId="0" borderId="1" xfId="0" applyFont="1" applyFill="1" applyBorder="1" applyAlignment="1">
      <alignment vertical="top" wrapText="1"/>
    </xf>
    <xf numFmtId="164" fontId="1" fillId="0" borderId="1" xfId="0" applyNumberFormat="1" applyFont="1" applyFill="1" applyBorder="1" applyAlignment="1">
      <alignment vertical="center"/>
    </xf>
    <xf numFmtId="0" fontId="16" fillId="0" borderId="0" xfId="0" applyFont="1" applyFill="1" applyBorder="1" applyAlignment="1">
      <alignment horizontal="center" vertical="center" wrapText="1"/>
    </xf>
    <xf numFmtId="0" fontId="0" fillId="0" borderId="0" xfId="0" applyFill="1" applyAlignment="1">
      <alignment vertical="top"/>
    </xf>
    <xf numFmtId="0" fontId="16" fillId="0" borderId="0" xfId="0" applyFont="1" applyFill="1" applyAlignment="1">
      <alignment horizontal="center"/>
    </xf>
    <xf numFmtId="0" fontId="0" fillId="0" borderId="0" xfId="0" applyFill="1" applyAlignment="1">
      <alignment horizontal="center" vertical="center"/>
    </xf>
    <xf numFmtId="0" fontId="7" fillId="0" borderId="0" xfId="0" applyFont="1" applyFill="1"/>
    <xf numFmtId="0" fontId="8" fillId="0" borderId="3" xfId="0" applyFont="1" applyFill="1" applyBorder="1" applyAlignment="1">
      <alignment horizontal="center" vertical="top" wrapText="1"/>
    </xf>
    <xf numFmtId="0" fontId="18" fillId="0" borderId="8" xfId="0" applyFont="1" applyFill="1" applyBorder="1" applyAlignment="1">
      <alignment wrapText="1"/>
    </xf>
    <xf numFmtId="0" fontId="18" fillId="0" borderId="4" xfId="0" applyFont="1" applyFill="1" applyBorder="1" applyAlignment="1">
      <alignment wrapText="1"/>
    </xf>
    <xf numFmtId="0" fontId="20"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vertical="center" wrapText="1"/>
    </xf>
    <xf numFmtId="0" fontId="0" fillId="0" borderId="2" xfId="0" applyFill="1" applyBorder="1" applyAlignment="1">
      <alignment vertical="center"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7" xfId="0" applyFont="1" applyFill="1" applyBorder="1" applyAlignment="1">
      <alignment horizontal="center" vertical="top" wrapText="1"/>
    </xf>
    <xf numFmtId="0" fontId="13" fillId="0" borderId="6" xfId="0" applyFont="1" applyFill="1" applyBorder="1" applyAlignment="1">
      <alignment horizontal="center" wrapText="1"/>
    </xf>
    <xf numFmtId="0" fontId="11" fillId="0" borderId="3" xfId="0" applyFont="1" applyFill="1" applyBorder="1" applyAlignment="1">
      <alignment horizontal="center" vertical="top" wrapText="1"/>
    </xf>
    <xf numFmtId="0" fontId="15" fillId="0" borderId="8" xfId="0" applyFont="1" applyFill="1" applyBorder="1" applyAlignment="1">
      <alignment horizontal="center" wrapText="1"/>
    </xf>
    <xf numFmtId="0" fontId="15" fillId="0" borderId="4" xfId="0" applyFont="1" applyFill="1" applyBorder="1" applyAlignment="1">
      <alignment horizontal="center" wrapText="1"/>
    </xf>
    <xf numFmtId="0" fontId="10" fillId="0" borderId="9" xfId="0" applyFont="1" applyFill="1" applyBorder="1" applyAlignment="1">
      <alignment horizontal="left" vertical="center" wrapText="1"/>
    </xf>
    <xf numFmtId="0" fontId="0" fillId="0" borderId="9" xfId="0" applyFill="1" applyBorder="1" applyAlignment="1">
      <alignment vertical="center" wrapText="1"/>
    </xf>
    <xf numFmtId="0" fontId="0" fillId="0" borderId="0" xfId="0" applyFill="1" applyAlignment="1">
      <alignment horizontal="justify" vertical="top" wrapText="1"/>
    </xf>
    <xf numFmtId="0" fontId="0" fillId="0" borderId="0" xfId="0" applyFill="1" applyAlignment="1">
      <alignment vertical="top" wrapText="1"/>
    </xf>
    <xf numFmtId="0" fontId="28" fillId="0" borderId="9" xfId="0" applyFont="1" applyFill="1" applyBorder="1" applyAlignment="1">
      <alignment horizontal="left" vertical="center" wrapText="1"/>
    </xf>
    <xf numFmtId="0" fontId="28" fillId="0" borderId="9" xfId="0" applyFont="1" applyFill="1" applyBorder="1" applyAlignment="1">
      <alignment horizontal="left" wrapText="1"/>
    </xf>
    <xf numFmtId="0" fontId="0" fillId="0" borderId="0" xfId="0" applyFill="1" applyAlignment="1">
      <alignment horizontal="left" vertical="center" wrapText="1"/>
    </xf>
    <xf numFmtId="0" fontId="0" fillId="0" borderId="0" xfId="0" applyFill="1" applyAlignment="1">
      <alignment horizontal="left" wrapText="1"/>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4" fillId="0" borderId="1" xfId="0" applyFont="1" applyFill="1" applyBorder="1" applyAlignment="1">
      <alignment horizontal="justify"/>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43"/>
  <sheetViews>
    <sheetView tabSelected="1" view="pageBreakPreview" zoomScaleNormal="100" zoomScaleSheetLayoutView="100" workbookViewId="0">
      <pane xSplit="2" ySplit="7" topLeftCell="C22" activePane="bottomRight" state="frozen"/>
      <selection pane="topRight" activeCell="D1" sqref="D1"/>
      <selection pane="bottomLeft" activeCell="A11" sqref="A11"/>
      <selection pane="bottomRight" activeCell="F20" sqref="F20"/>
    </sheetView>
  </sheetViews>
  <sheetFormatPr defaultRowHeight="32.1" customHeight="1"/>
  <cols>
    <col min="1" max="1" width="22.88671875" style="13" customWidth="1"/>
    <col min="2" max="2" width="44.6640625" style="13" customWidth="1"/>
    <col min="3" max="3" width="5.5546875" style="111" customWidth="1"/>
    <col min="4" max="4" width="15" style="13" customWidth="1"/>
    <col min="5" max="5" width="11.109375" style="5" customWidth="1"/>
    <col min="6" max="6" width="11.33203125" style="112" customWidth="1"/>
    <col min="7" max="7" width="11.109375" style="13" customWidth="1"/>
    <col min="8" max="8" width="11.44140625" style="13" customWidth="1"/>
    <col min="9" max="9" width="11.109375" style="13" customWidth="1"/>
    <col min="10" max="10" width="10.109375" style="13" customWidth="1"/>
    <col min="11" max="11" width="9.5546875" style="13" customWidth="1"/>
    <col min="12" max="16384" width="8.88671875" style="13"/>
  </cols>
  <sheetData>
    <row r="1" spans="1:12" ht="32.1" hidden="1" customHeight="1">
      <c r="A1" s="10"/>
      <c r="B1" s="10"/>
      <c r="C1" s="11"/>
      <c r="D1" s="10"/>
      <c r="E1" s="3"/>
      <c r="F1" s="12"/>
    </row>
    <row r="2" spans="1:12" ht="37.5" customHeight="1">
      <c r="A2" s="119" t="s">
        <v>243</v>
      </c>
      <c r="B2" s="119"/>
      <c r="C2" s="119"/>
      <c r="D2" s="119"/>
      <c r="E2" s="119"/>
      <c r="F2" s="119"/>
      <c r="G2" s="120"/>
      <c r="H2" s="120"/>
      <c r="I2" s="120"/>
      <c r="J2" s="120"/>
      <c r="K2" s="120"/>
      <c r="L2" s="14"/>
    </row>
    <row r="3" spans="1:12" ht="32.1" hidden="1" customHeight="1">
      <c r="A3" s="120"/>
      <c r="B3" s="120"/>
      <c r="C3" s="120"/>
      <c r="D3" s="120"/>
      <c r="E3" s="120"/>
      <c r="F3" s="120"/>
      <c r="G3" s="120"/>
      <c r="H3" s="120"/>
      <c r="I3" s="120"/>
      <c r="J3" s="120"/>
      <c r="K3" s="120"/>
    </row>
    <row r="4" spans="1:12" ht="23.25" customHeight="1">
      <c r="A4" s="121"/>
      <c r="B4" s="121"/>
      <c r="C4" s="121"/>
      <c r="D4" s="121"/>
      <c r="E4" s="121"/>
      <c r="F4" s="121"/>
      <c r="G4" s="121"/>
      <c r="H4" s="121"/>
      <c r="I4" s="121"/>
      <c r="J4" s="121"/>
      <c r="K4" s="121"/>
    </row>
    <row r="5" spans="1:12" ht="18.75" customHeight="1">
      <c r="A5" s="122" t="s">
        <v>147</v>
      </c>
      <c r="B5" s="123"/>
      <c r="C5" s="15"/>
      <c r="D5" s="124" t="s">
        <v>150</v>
      </c>
      <c r="E5" s="114" t="s">
        <v>154</v>
      </c>
      <c r="F5" s="115"/>
      <c r="G5" s="115"/>
      <c r="H5" s="115"/>
      <c r="I5" s="115"/>
      <c r="J5" s="115"/>
      <c r="K5" s="116"/>
    </row>
    <row r="6" spans="1:12" ht="18.75" customHeight="1">
      <c r="A6" s="16"/>
      <c r="B6" s="17"/>
      <c r="C6" s="18"/>
      <c r="D6" s="125"/>
      <c r="E6" s="127" t="s">
        <v>151</v>
      </c>
      <c r="F6" s="128"/>
      <c r="G6" s="129"/>
      <c r="H6" s="117" t="s">
        <v>152</v>
      </c>
      <c r="I6" s="138" t="s">
        <v>153</v>
      </c>
      <c r="J6" s="139"/>
      <c r="K6" s="140"/>
    </row>
    <row r="7" spans="1:12" ht="86.25" customHeight="1">
      <c r="A7" s="19" t="s">
        <v>149</v>
      </c>
      <c r="B7" s="19" t="s">
        <v>148</v>
      </c>
      <c r="C7" s="20" t="s">
        <v>157</v>
      </c>
      <c r="D7" s="126"/>
      <c r="E7" s="4" t="s">
        <v>244</v>
      </c>
      <c r="F7" s="6" t="s">
        <v>245</v>
      </c>
      <c r="G7" s="6" t="s">
        <v>246</v>
      </c>
      <c r="H7" s="118"/>
      <c r="I7" s="21" t="s">
        <v>247</v>
      </c>
      <c r="J7" s="21" t="s">
        <v>229</v>
      </c>
      <c r="K7" s="21" t="s">
        <v>248</v>
      </c>
    </row>
    <row r="8" spans="1:12" ht="17.25" customHeight="1">
      <c r="A8" s="22" t="s">
        <v>0</v>
      </c>
      <c r="B8" s="23" t="s">
        <v>158</v>
      </c>
      <c r="C8" s="24"/>
      <c r="D8" s="23"/>
      <c r="E8" s="25">
        <f t="shared" ref="E8:K8" si="0">E9+E32</f>
        <v>120333.90000000001</v>
      </c>
      <c r="F8" s="1">
        <f t="shared" si="0"/>
        <v>120333.70000000001</v>
      </c>
      <c r="G8" s="1">
        <f>G9+G32</f>
        <v>68745.399999999994</v>
      </c>
      <c r="H8" s="1">
        <f>H9+H32</f>
        <v>120333.70000000001</v>
      </c>
      <c r="I8" s="1">
        <f t="shared" si="0"/>
        <v>128263.99999999999</v>
      </c>
      <c r="J8" s="1">
        <f t="shared" si="0"/>
        <v>134770.80000000002</v>
      </c>
      <c r="K8" s="1">
        <f t="shared" si="0"/>
        <v>142755.5</v>
      </c>
    </row>
    <row r="9" spans="1:12" ht="17.25" customHeight="1">
      <c r="A9" s="26"/>
      <c r="B9" s="23" t="s">
        <v>1</v>
      </c>
      <c r="C9" s="24"/>
      <c r="D9" s="23"/>
      <c r="E9" s="25">
        <f>E10+E17+E22+E31+E28</f>
        <v>109783.8</v>
      </c>
      <c r="F9" s="1">
        <f t="shared" ref="F9:K9" si="1">F10+F17+F22+F31+F28</f>
        <v>110828.50000000001</v>
      </c>
      <c r="G9" s="1">
        <f t="shared" si="1"/>
        <v>66802.5</v>
      </c>
      <c r="H9" s="1">
        <f t="shared" si="1"/>
        <v>110828.50000000001</v>
      </c>
      <c r="I9" s="1">
        <f t="shared" si="1"/>
        <v>118357.79999999999</v>
      </c>
      <c r="J9" s="1">
        <f t="shared" si="1"/>
        <v>125009.90000000001</v>
      </c>
      <c r="K9" s="1">
        <f t="shared" si="1"/>
        <v>132994.6</v>
      </c>
    </row>
    <row r="10" spans="1:12" ht="18" customHeight="1">
      <c r="A10" s="22" t="s">
        <v>2</v>
      </c>
      <c r="B10" s="27" t="s">
        <v>3</v>
      </c>
      <c r="C10" s="24"/>
      <c r="D10" s="23"/>
      <c r="E10" s="25">
        <f>E11+E12+E13+E14</f>
        <v>66585.5</v>
      </c>
      <c r="F10" s="1">
        <f>F11+F12+F13+F14+F15+F16</f>
        <v>67328.500000000015</v>
      </c>
      <c r="G10" s="1">
        <f>G11+G12+G13+G14+G15+G16</f>
        <v>49010.600000000006</v>
      </c>
      <c r="H10" s="1">
        <f>H11+H12+H13+H14+H15+H16</f>
        <v>67328.500000000015</v>
      </c>
      <c r="I10" s="1">
        <f>I11+I12+I13</f>
        <v>73786.899999999994</v>
      </c>
      <c r="J10" s="1">
        <f t="shared" ref="J10:K10" si="2">J11+J12+J13</f>
        <v>79296.100000000006</v>
      </c>
      <c r="K10" s="1">
        <f t="shared" si="2"/>
        <v>85216.8</v>
      </c>
    </row>
    <row r="11" spans="1:12" ht="55.95" customHeight="1">
      <c r="A11" s="28" t="s">
        <v>4</v>
      </c>
      <c r="B11" s="29" t="s">
        <v>159</v>
      </c>
      <c r="C11" s="30">
        <v>182</v>
      </c>
      <c r="D11" s="31" t="s">
        <v>174</v>
      </c>
      <c r="E11" s="32">
        <v>66585.5</v>
      </c>
      <c r="F11" s="33">
        <v>65391.8</v>
      </c>
      <c r="G11" s="2">
        <v>46855.4</v>
      </c>
      <c r="H11" s="33">
        <v>65391.8</v>
      </c>
      <c r="I11" s="33">
        <v>73786.899999999994</v>
      </c>
      <c r="J11" s="33">
        <v>79296.100000000006</v>
      </c>
      <c r="K11" s="2">
        <v>85216.8</v>
      </c>
    </row>
    <row r="12" spans="1:12" ht="40.950000000000003" customHeight="1">
      <c r="A12" s="28" t="s">
        <v>5</v>
      </c>
      <c r="B12" s="29" t="s">
        <v>6</v>
      </c>
      <c r="C12" s="30">
        <v>182</v>
      </c>
      <c r="D12" s="31" t="s">
        <v>174</v>
      </c>
      <c r="E12" s="32">
        <v>0</v>
      </c>
      <c r="F12" s="33">
        <v>219.6</v>
      </c>
      <c r="G12" s="2">
        <v>312</v>
      </c>
      <c r="H12" s="33">
        <v>219.6</v>
      </c>
      <c r="I12" s="33"/>
      <c r="J12" s="33"/>
      <c r="K12" s="2"/>
    </row>
    <row r="13" spans="1:12" ht="48.75" customHeight="1">
      <c r="A13" s="28" t="s">
        <v>7</v>
      </c>
      <c r="B13" s="29" t="s">
        <v>8</v>
      </c>
      <c r="C13" s="30">
        <v>182</v>
      </c>
      <c r="D13" s="31" t="s">
        <v>174</v>
      </c>
      <c r="E13" s="32">
        <v>0</v>
      </c>
      <c r="F13" s="33">
        <v>312.7</v>
      </c>
      <c r="G13" s="2">
        <v>438.8</v>
      </c>
      <c r="H13" s="33">
        <v>312.7</v>
      </c>
      <c r="I13" s="33"/>
      <c r="J13" s="33"/>
      <c r="K13" s="2"/>
    </row>
    <row r="14" spans="1:12" ht="57.6" customHeight="1">
      <c r="A14" s="28" t="s">
        <v>90</v>
      </c>
      <c r="B14" s="29" t="s">
        <v>91</v>
      </c>
      <c r="C14" s="30">
        <v>182</v>
      </c>
      <c r="D14" s="31" t="s">
        <v>174</v>
      </c>
      <c r="E14" s="32"/>
      <c r="F14" s="33">
        <v>740.5</v>
      </c>
      <c r="G14" s="2">
        <v>740.5</v>
      </c>
      <c r="H14" s="33">
        <v>740.5</v>
      </c>
      <c r="I14" s="33"/>
      <c r="J14" s="33"/>
      <c r="K14" s="7"/>
    </row>
    <row r="15" spans="1:12" ht="53.25" customHeight="1">
      <c r="A15" s="28" t="s">
        <v>226</v>
      </c>
      <c r="B15" s="34" t="s">
        <v>227</v>
      </c>
      <c r="C15" s="30">
        <v>182</v>
      </c>
      <c r="D15" s="31" t="s">
        <v>174</v>
      </c>
      <c r="E15" s="32"/>
      <c r="F15" s="33">
        <v>63.8</v>
      </c>
      <c r="G15" s="2">
        <v>63.8</v>
      </c>
      <c r="H15" s="33">
        <v>63.8</v>
      </c>
      <c r="I15" s="33"/>
      <c r="J15" s="33"/>
      <c r="K15" s="7"/>
    </row>
    <row r="16" spans="1:12" ht="53.25" customHeight="1">
      <c r="A16" s="28" t="s">
        <v>252</v>
      </c>
      <c r="B16" s="34" t="s">
        <v>255</v>
      </c>
      <c r="C16" s="30">
        <v>182</v>
      </c>
      <c r="D16" s="31" t="s">
        <v>174</v>
      </c>
      <c r="E16" s="32"/>
      <c r="F16" s="33">
        <v>600.1</v>
      </c>
      <c r="G16" s="2">
        <v>600.1</v>
      </c>
      <c r="H16" s="33">
        <v>600.1</v>
      </c>
      <c r="I16" s="33"/>
      <c r="J16" s="33"/>
      <c r="K16" s="7"/>
    </row>
    <row r="17" spans="1:11" ht="17.25" customHeight="1">
      <c r="A17" s="35" t="s">
        <v>9</v>
      </c>
      <c r="B17" s="36" t="s">
        <v>10</v>
      </c>
      <c r="C17" s="37"/>
      <c r="D17" s="36"/>
      <c r="E17" s="25">
        <f t="shared" ref="E17" si="3">SUM(E18:E21)</f>
        <v>2548.8000000000002</v>
      </c>
      <c r="F17" s="1">
        <f t="shared" ref="F17:J17" si="4">SUM(F18:F21)</f>
        <v>2548.8000000000002</v>
      </c>
      <c r="G17" s="1">
        <f t="shared" si="4"/>
        <v>2146.3000000000002</v>
      </c>
      <c r="H17" s="1">
        <f t="shared" si="4"/>
        <v>2548.8000000000002</v>
      </c>
      <c r="I17" s="1">
        <f t="shared" si="4"/>
        <v>2594.9</v>
      </c>
      <c r="J17" s="1">
        <f t="shared" si="4"/>
        <v>2650.8</v>
      </c>
      <c r="K17" s="1">
        <f>K18+K19+K20+K21</f>
        <v>3574.7999999999997</v>
      </c>
    </row>
    <row r="18" spans="1:11" ht="44.25" customHeight="1">
      <c r="A18" s="28" t="s">
        <v>143</v>
      </c>
      <c r="B18" s="29" t="s">
        <v>11</v>
      </c>
      <c r="C18" s="30">
        <v>182</v>
      </c>
      <c r="D18" s="31" t="s">
        <v>174</v>
      </c>
      <c r="E18" s="32">
        <v>1207.2</v>
      </c>
      <c r="F18" s="33">
        <v>1207.2</v>
      </c>
      <c r="G18" s="33">
        <v>1099.4000000000001</v>
      </c>
      <c r="H18" s="33">
        <v>1207.2</v>
      </c>
      <c r="I18" s="33">
        <v>1198.0999999999999</v>
      </c>
      <c r="J18" s="33">
        <v>1231.7</v>
      </c>
      <c r="K18" s="33">
        <v>1634.5</v>
      </c>
    </row>
    <row r="19" spans="1:11" ht="30.75" customHeight="1">
      <c r="A19" s="28" t="s">
        <v>144</v>
      </c>
      <c r="B19" s="29" t="s">
        <v>12</v>
      </c>
      <c r="C19" s="30">
        <v>182</v>
      </c>
      <c r="D19" s="31" t="s">
        <v>174</v>
      </c>
      <c r="E19" s="32">
        <v>8.4</v>
      </c>
      <c r="F19" s="33">
        <v>8.4</v>
      </c>
      <c r="G19" s="33">
        <v>5.9</v>
      </c>
      <c r="H19" s="33">
        <v>8.4</v>
      </c>
      <c r="I19" s="33">
        <v>8.6999999999999993</v>
      </c>
      <c r="J19" s="33">
        <v>8.9</v>
      </c>
      <c r="K19" s="33">
        <v>12.3</v>
      </c>
    </row>
    <row r="20" spans="1:11" ht="30.75" customHeight="1">
      <c r="A20" s="28" t="s">
        <v>145</v>
      </c>
      <c r="B20" s="29" t="s">
        <v>13</v>
      </c>
      <c r="C20" s="30">
        <v>182</v>
      </c>
      <c r="D20" s="31" t="s">
        <v>174</v>
      </c>
      <c r="E20" s="32">
        <v>1492.4</v>
      </c>
      <c r="F20" s="33">
        <v>1492.4</v>
      </c>
      <c r="G20" s="33">
        <v>1169.9000000000001</v>
      </c>
      <c r="H20" s="33">
        <v>1492.4</v>
      </c>
      <c r="I20" s="33">
        <v>1578.2</v>
      </c>
      <c r="J20" s="33">
        <v>1597</v>
      </c>
      <c r="K20" s="33">
        <v>2207.9</v>
      </c>
    </row>
    <row r="21" spans="1:11" ht="24.75" customHeight="1">
      <c r="A21" s="28" t="s">
        <v>146</v>
      </c>
      <c r="B21" s="38" t="s">
        <v>14</v>
      </c>
      <c r="C21" s="30">
        <v>182</v>
      </c>
      <c r="D21" s="31" t="s">
        <v>174</v>
      </c>
      <c r="E21" s="32">
        <v>-159.19999999999999</v>
      </c>
      <c r="F21" s="33">
        <v>-159.19999999999999</v>
      </c>
      <c r="G21" s="33">
        <v>-128.9</v>
      </c>
      <c r="H21" s="33">
        <v>-159.19999999999999</v>
      </c>
      <c r="I21" s="33">
        <v>-190.1</v>
      </c>
      <c r="J21" s="33">
        <v>-186.8</v>
      </c>
      <c r="K21" s="33">
        <v>-279.89999999999998</v>
      </c>
    </row>
    <row r="22" spans="1:11" ht="18" customHeight="1">
      <c r="A22" s="35" t="s">
        <v>15</v>
      </c>
      <c r="B22" s="36" t="s">
        <v>16</v>
      </c>
      <c r="C22" s="37"/>
      <c r="D22" s="36"/>
      <c r="E22" s="25">
        <f>E23+E25+E24+E26+E27</f>
        <v>5259.5</v>
      </c>
      <c r="F22" s="1">
        <f t="shared" ref="F22:K22" si="5">F23+F25+F24+F26+F27</f>
        <v>5561.2</v>
      </c>
      <c r="G22" s="1">
        <f t="shared" si="5"/>
        <v>3855.1</v>
      </c>
      <c r="H22" s="1">
        <f t="shared" si="5"/>
        <v>5561.2</v>
      </c>
      <c r="I22" s="1">
        <f t="shared" si="5"/>
        <v>5470</v>
      </c>
      <c r="J22" s="1">
        <f t="shared" si="5"/>
        <v>5745</v>
      </c>
      <c r="K22" s="1">
        <f t="shared" si="5"/>
        <v>6035</v>
      </c>
    </row>
    <row r="23" spans="1:11" ht="27" customHeight="1">
      <c r="A23" s="28" t="s">
        <v>17</v>
      </c>
      <c r="B23" s="29" t="s">
        <v>18</v>
      </c>
      <c r="C23" s="30">
        <v>182</v>
      </c>
      <c r="D23" s="31" t="s">
        <v>174</v>
      </c>
      <c r="E23" s="32">
        <v>50</v>
      </c>
      <c r="F23" s="33">
        <v>50</v>
      </c>
      <c r="G23" s="2">
        <v>-76.400000000000006</v>
      </c>
      <c r="H23" s="33">
        <v>50</v>
      </c>
      <c r="I23" s="33">
        <v>0</v>
      </c>
      <c r="J23" s="33">
        <v>0</v>
      </c>
      <c r="K23" s="2">
        <v>0</v>
      </c>
    </row>
    <row r="24" spans="1:11" ht="37.5" hidden="1" customHeight="1">
      <c r="A24" s="28" t="s">
        <v>82</v>
      </c>
      <c r="B24" s="29" t="s">
        <v>83</v>
      </c>
      <c r="C24" s="30">
        <v>182</v>
      </c>
      <c r="D24" s="31" t="s">
        <v>174</v>
      </c>
      <c r="E24" s="32"/>
      <c r="F24" s="33"/>
      <c r="G24" s="2"/>
      <c r="H24" s="33"/>
      <c r="I24" s="33"/>
      <c r="J24" s="33"/>
      <c r="K24" s="2"/>
    </row>
    <row r="25" spans="1:11" ht="51" customHeight="1">
      <c r="A25" s="28" t="s">
        <v>19</v>
      </c>
      <c r="B25" s="29" t="s">
        <v>20</v>
      </c>
      <c r="C25" s="30">
        <v>182</v>
      </c>
      <c r="D25" s="31" t="s">
        <v>174</v>
      </c>
      <c r="E25" s="32">
        <v>2627.5</v>
      </c>
      <c r="F25" s="33">
        <v>2946.2</v>
      </c>
      <c r="G25" s="2">
        <v>2082.1</v>
      </c>
      <c r="H25" s="33">
        <v>2946.2</v>
      </c>
      <c r="I25" s="33">
        <v>2195</v>
      </c>
      <c r="J25" s="33">
        <v>2290</v>
      </c>
      <c r="K25" s="2">
        <v>2390</v>
      </c>
    </row>
    <row r="26" spans="1:11" ht="27.75" hidden="1" customHeight="1">
      <c r="A26" s="28" t="s">
        <v>93</v>
      </c>
      <c r="B26" s="29" t="s">
        <v>94</v>
      </c>
      <c r="C26" s="30"/>
      <c r="D26" s="31" t="s">
        <v>174</v>
      </c>
      <c r="E26" s="32"/>
      <c r="F26" s="33"/>
      <c r="G26" s="7"/>
      <c r="H26" s="33"/>
      <c r="I26" s="33"/>
      <c r="J26" s="33"/>
      <c r="K26" s="7"/>
    </row>
    <row r="27" spans="1:11" ht="29.25" customHeight="1">
      <c r="A27" s="35" t="s">
        <v>102</v>
      </c>
      <c r="B27" s="39" t="s">
        <v>101</v>
      </c>
      <c r="C27" s="30">
        <v>182</v>
      </c>
      <c r="D27" s="40" t="s">
        <v>174</v>
      </c>
      <c r="E27" s="41">
        <v>2582</v>
      </c>
      <c r="F27" s="42">
        <v>2565</v>
      </c>
      <c r="G27" s="43">
        <v>1849.4</v>
      </c>
      <c r="H27" s="42">
        <v>2565</v>
      </c>
      <c r="I27" s="42">
        <v>3275</v>
      </c>
      <c r="J27" s="42">
        <v>3455</v>
      </c>
      <c r="K27" s="43">
        <v>3645</v>
      </c>
    </row>
    <row r="28" spans="1:11" ht="17.25" customHeight="1">
      <c r="A28" s="35" t="s">
        <v>189</v>
      </c>
      <c r="B28" s="39" t="s">
        <v>190</v>
      </c>
      <c r="C28" s="30">
        <v>182</v>
      </c>
      <c r="D28" s="31" t="s">
        <v>174</v>
      </c>
      <c r="E28" s="41">
        <f>E29+E30</f>
        <v>30490</v>
      </c>
      <c r="F28" s="42">
        <f t="shared" ref="F28:K28" si="6">F29+F30</f>
        <v>30490</v>
      </c>
      <c r="G28" s="42">
        <f t="shared" si="6"/>
        <v>8748.9</v>
      </c>
      <c r="H28" s="42">
        <f t="shared" si="6"/>
        <v>30490</v>
      </c>
      <c r="I28" s="42">
        <v>31918</v>
      </c>
      <c r="J28" s="42">
        <f t="shared" si="6"/>
        <v>32730</v>
      </c>
      <c r="K28" s="42">
        <f t="shared" si="6"/>
        <v>33580</v>
      </c>
    </row>
    <row r="29" spans="1:11" ht="18.75" customHeight="1">
      <c r="A29" s="28" t="s">
        <v>192</v>
      </c>
      <c r="B29" s="29" t="s">
        <v>191</v>
      </c>
      <c r="C29" s="30">
        <v>182</v>
      </c>
      <c r="D29" s="31" t="s">
        <v>174</v>
      </c>
      <c r="E29" s="32">
        <v>3824</v>
      </c>
      <c r="F29" s="33">
        <v>3824</v>
      </c>
      <c r="G29" s="2">
        <v>2234.1</v>
      </c>
      <c r="H29" s="33">
        <v>3824</v>
      </c>
      <c r="I29" s="33">
        <v>4041</v>
      </c>
      <c r="J29" s="33">
        <v>4460</v>
      </c>
      <c r="K29" s="2">
        <v>4920</v>
      </c>
    </row>
    <row r="30" spans="1:11" ht="17.25" customHeight="1">
      <c r="A30" s="28" t="s">
        <v>193</v>
      </c>
      <c r="B30" s="29" t="s">
        <v>194</v>
      </c>
      <c r="C30" s="30">
        <v>182</v>
      </c>
      <c r="D30" s="31" t="s">
        <v>174</v>
      </c>
      <c r="E30" s="32">
        <v>26666</v>
      </c>
      <c r="F30" s="33">
        <v>26666</v>
      </c>
      <c r="G30" s="2">
        <v>6514.8</v>
      </c>
      <c r="H30" s="33">
        <v>26666</v>
      </c>
      <c r="I30" s="33">
        <v>27877</v>
      </c>
      <c r="J30" s="33">
        <v>28270</v>
      </c>
      <c r="K30" s="2">
        <v>28660</v>
      </c>
    </row>
    <row r="31" spans="1:11" ht="27" customHeight="1">
      <c r="A31" s="22" t="s">
        <v>21</v>
      </c>
      <c r="B31" s="44" t="s">
        <v>22</v>
      </c>
      <c r="C31" s="45">
        <v>182</v>
      </c>
      <c r="D31" s="31" t="s">
        <v>174</v>
      </c>
      <c r="E31" s="41">
        <v>4900</v>
      </c>
      <c r="F31" s="42">
        <v>4900</v>
      </c>
      <c r="G31" s="42">
        <v>3041.6</v>
      </c>
      <c r="H31" s="42">
        <v>4900</v>
      </c>
      <c r="I31" s="42">
        <v>4588</v>
      </c>
      <c r="J31" s="42">
        <v>4588</v>
      </c>
      <c r="K31" s="42">
        <v>4588</v>
      </c>
    </row>
    <row r="32" spans="1:11" ht="16.5" customHeight="1">
      <c r="A32" s="26"/>
      <c r="B32" s="23" t="s">
        <v>23</v>
      </c>
      <c r="C32" s="24"/>
      <c r="D32" s="23"/>
      <c r="E32" s="25">
        <f t="shared" ref="E32:K32" si="7">E33+E39+E45+E47+E53+E56</f>
        <v>10550.1</v>
      </c>
      <c r="F32" s="1">
        <f t="shared" si="7"/>
        <v>9505.2000000000007</v>
      </c>
      <c r="G32" s="1">
        <f t="shared" si="7"/>
        <v>1942.8999999999999</v>
      </c>
      <c r="H32" s="1">
        <f t="shared" si="7"/>
        <v>9505.2000000000007</v>
      </c>
      <c r="I32" s="1">
        <f t="shared" si="7"/>
        <v>9906.2000000000007</v>
      </c>
      <c r="J32" s="1">
        <f t="shared" si="7"/>
        <v>9760.9</v>
      </c>
      <c r="K32" s="1">
        <f t="shared" si="7"/>
        <v>9760.9</v>
      </c>
    </row>
    <row r="33" spans="1:11" ht="27.75" customHeight="1">
      <c r="A33" s="35" t="s">
        <v>24</v>
      </c>
      <c r="B33" s="46" t="s">
        <v>188</v>
      </c>
      <c r="C33" s="37"/>
      <c r="D33" s="46"/>
      <c r="E33" s="25">
        <f>E34+E35+E36+E37</f>
        <v>1715.1000000000001</v>
      </c>
      <c r="F33" s="1">
        <f>F34+F35+F36+F37+F38</f>
        <v>1739.3000000000002</v>
      </c>
      <c r="G33" s="1">
        <f>G34+G35+G36+G37+G38</f>
        <v>1445.3999999999999</v>
      </c>
      <c r="H33" s="1">
        <f>H34+H35+H36+H37+H38</f>
        <v>1739.3000000000002</v>
      </c>
      <c r="I33" s="1">
        <f>I34+I35+I36+I37</f>
        <v>1688.7</v>
      </c>
      <c r="J33" s="1">
        <f t="shared" ref="J33:K33" si="8">J34+J35+J36+J37</f>
        <v>1688.7</v>
      </c>
      <c r="K33" s="1">
        <f t="shared" si="8"/>
        <v>1688.7</v>
      </c>
    </row>
    <row r="34" spans="1:11" ht="78.75" customHeight="1">
      <c r="A34" s="28" t="s">
        <v>25</v>
      </c>
      <c r="B34" s="29" t="s">
        <v>26</v>
      </c>
      <c r="C34" s="30" t="s">
        <v>177</v>
      </c>
      <c r="D34" s="47" t="s">
        <v>175</v>
      </c>
      <c r="E34" s="32">
        <v>1365</v>
      </c>
      <c r="F34" s="33">
        <v>1365</v>
      </c>
      <c r="G34" s="33">
        <v>1117.5999999999999</v>
      </c>
      <c r="H34" s="33">
        <v>1365</v>
      </c>
      <c r="I34" s="33">
        <v>1365</v>
      </c>
      <c r="J34" s="33">
        <v>1365</v>
      </c>
      <c r="K34" s="33">
        <v>1365</v>
      </c>
    </row>
    <row r="35" spans="1:11" ht="78" hidden="1" customHeight="1">
      <c r="A35" s="28" t="s">
        <v>27</v>
      </c>
      <c r="B35" s="29" t="s">
        <v>26</v>
      </c>
      <c r="C35" s="30" t="s">
        <v>177</v>
      </c>
      <c r="D35" s="47" t="s">
        <v>175</v>
      </c>
      <c r="E35" s="32">
        <v>0</v>
      </c>
      <c r="F35" s="33">
        <v>0</v>
      </c>
      <c r="G35" s="33">
        <v>0</v>
      </c>
      <c r="H35" s="33">
        <v>0</v>
      </c>
      <c r="I35" s="33">
        <v>0</v>
      </c>
      <c r="J35" s="33">
        <v>0</v>
      </c>
      <c r="K35" s="33">
        <v>0</v>
      </c>
    </row>
    <row r="36" spans="1:11" ht="78" customHeight="1">
      <c r="A36" s="28" t="s">
        <v>28</v>
      </c>
      <c r="B36" s="29" t="s">
        <v>29</v>
      </c>
      <c r="C36" s="30" t="s">
        <v>177</v>
      </c>
      <c r="D36" s="47" t="s">
        <v>175</v>
      </c>
      <c r="E36" s="32">
        <v>145.4</v>
      </c>
      <c r="F36" s="33">
        <v>145.4</v>
      </c>
      <c r="G36" s="33">
        <v>109.8</v>
      </c>
      <c r="H36" s="33">
        <v>145.4</v>
      </c>
      <c r="I36" s="33">
        <v>145.4</v>
      </c>
      <c r="J36" s="33">
        <v>145.4</v>
      </c>
      <c r="K36" s="33">
        <v>145.4</v>
      </c>
    </row>
    <row r="37" spans="1:11" ht="78" customHeight="1">
      <c r="A37" s="28" t="s">
        <v>30</v>
      </c>
      <c r="B37" s="29" t="s">
        <v>31</v>
      </c>
      <c r="C37" s="30" t="s">
        <v>177</v>
      </c>
      <c r="D37" s="47" t="s">
        <v>175</v>
      </c>
      <c r="E37" s="32">
        <v>204.7</v>
      </c>
      <c r="F37" s="33">
        <v>204.7</v>
      </c>
      <c r="G37" s="2">
        <v>193.8</v>
      </c>
      <c r="H37" s="33">
        <v>204.7</v>
      </c>
      <c r="I37" s="33">
        <v>178.3</v>
      </c>
      <c r="J37" s="33">
        <v>178.3</v>
      </c>
      <c r="K37" s="2">
        <v>178.3</v>
      </c>
    </row>
    <row r="38" spans="1:11" ht="60" customHeight="1">
      <c r="A38" s="28" t="s">
        <v>253</v>
      </c>
      <c r="B38" s="48" t="s">
        <v>254</v>
      </c>
      <c r="C38" s="30" t="s">
        <v>177</v>
      </c>
      <c r="D38" s="47" t="s">
        <v>175</v>
      </c>
      <c r="E38" s="32">
        <v>0</v>
      </c>
      <c r="F38" s="33">
        <v>24.2</v>
      </c>
      <c r="G38" s="2">
        <v>24.2</v>
      </c>
      <c r="H38" s="33">
        <v>24.2</v>
      </c>
      <c r="I38" s="33">
        <v>0</v>
      </c>
      <c r="J38" s="33">
        <v>0</v>
      </c>
      <c r="K38" s="2">
        <v>0</v>
      </c>
    </row>
    <row r="39" spans="1:11" ht="27.75" customHeight="1">
      <c r="A39" s="22" t="s">
        <v>32</v>
      </c>
      <c r="B39" s="49" t="s">
        <v>33</v>
      </c>
      <c r="C39" s="24"/>
      <c r="D39" s="23"/>
      <c r="E39" s="25">
        <f t="shared" ref="E39" si="9">E40+E41+E42+E43+E44</f>
        <v>110</v>
      </c>
      <c r="F39" s="1">
        <f>F40+F41+F42+F43+F44</f>
        <v>146.4</v>
      </c>
      <c r="G39" s="1">
        <f>G40+G41+G42+G43+G44</f>
        <v>159.70000000000002</v>
      </c>
      <c r="H39" s="1">
        <f t="shared" ref="H39" si="10">H40+H41+H42+H43+H44</f>
        <v>146.4</v>
      </c>
      <c r="I39" s="1">
        <f t="shared" ref="I39:K39" si="11">I40+I41+I42+I43+I44</f>
        <v>92.5</v>
      </c>
      <c r="J39" s="1">
        <f t="shared" si="11"/>
        <v>92.5</v>
      </c>
      <c r="K39" s="1">
        <f t="shared" si="11"/>
        <v>92.5</v>
      </c>
    </row>
    <row r="40" spans="1:11" ht="48" customHeight="1">
      <c r="A40" s="50" t="s">
        <v>84</v>
      </c>
      <c r="B40" s="51" t="s">
        <v>85</v>
      </c>
      <c r="C40" s="45" t="s">
        <v>176</v>
      </c>
      <c r="D40" s="52" t="s">
        <v>178</v>
      </c>
      <c r="E40" s="32">
        <v>110</v>
      </c>
      <c r="F40" s="33">
        <v>108.2</v>
      </c>
      <c r="G40" s="2">
        <v>111.6</v>
      </c>
      <c r="H40" s="33">
        <v>108.2</v>
      </c>
      <c r="I40" s="33">
        <v>92.5</v>
      </c>
      <c r="J40" s="33">
        <v>92.5</v>
      </c>
      <c r="K40" s="2">
        <v>92.5</v>
      </c>
    </row>
    <row r="41" spans="1:11" ht="30.75" hidden="1" customHeight="1">
      <c r="A41" s="50" t="s">
        <v>86</v>
      </c>
      <c r="B41" s="53" t="s">
        <v>87</v>
      </c>
      <c r="C41" s="24"/>
      <c r="D41" s="54"/>
      <c r="E41" s="41"/>
      <c r="F41" s="33"/>
      <c r="G41" s="7"/>
      <c r="H41" s="33"/>
      <c r="I41" s="42"/>
      <c r="J41" s="42"/>
      <c r="K41" s="7"/>
    </row>
    <row r="42" spans="1:11" ht="47.25" customHeight="1">
      <c r="A42" s="50" t="s">
        <v>95</v>
      </c>
      <c r="B42" s="51" t="s">
        <v>97</v>
      </c>
      <c r="C42" s="45" t="s">
        <v>176</v>
      </c>
      <c r="D42" s="52" t="s">
        <v>178</v>
      </c>
      <c r="E42" s="32">
        <v>0</v>
      </c>
      <c r="F42" s="33">
        <v>36.799999999999997</v>
      </c>
      <c r="G42" s="55">
        <v>46.2</v>
      </c>
      <c r="H42" s="33">
        <v>36.799999999999997</v>
      </c>
      <c r="I42" s="33"/>
      <c r="J42" s="33"/>
      <c r="K42" s="56"/>
    </row>
    <row r="43" spans="1:11" ht="27" customHeight="1">
      <c r="A43" s="50" t="s">
        <v>96</v>
      </c>
      <c r="B43" s="51" t="s">
        <v>98</v>
      </c>
      <c r="C43" s="45" t="s">
        <v>176</v>
      </c>
      <c r="D43" s="52" t="s">
        <v>178</v>
      </c>
      <c r="E43" s="32">
        <v>0</v>
      </c>
      <c r="F43" s="33"/>
      <c r="G43" s="2"/>
      <c r="H43" s="33"/>
      <c r="I43" s="42"/>
      <c r="J43" s="42"/>
      <c r="K43" s="7"/>
    </row>
    <row r="44" spans="1:11" ht="49.5" customHeight="1">
      <c r="A44" s="50" t="s">
        <v>88</v>
      </c>
      <c r="B44" s="53" t="s">
        <v>89</v>
      </c>
      <c r="C44" s="45" t="s">
        <v>176</v>
      </c>
      <c r="D44" s="52" t="s">
        <v>178</v>
      </c>
      <c r="E44" s="32">
        <v>0</v>
      </c>
      <c r="F44" s="33">
        <v>1.4</v>
      </c>
      <c r="G44" s="2">
        <v>1.9</v>
      </c>
      <c r="H44" s="33">
        <v>1.4</v>
      </c>
      <c r="I44" s="42"/>
      <c r="J44" s="42"/>
      <c r="K44" s="7"/>
    </row>
    <row r="45" spans="1:11" ht="27" customHeight="1">
      <c r="A45" s="22" t="s">
        <v>34</v>
      </c>
      <c r="B45" s="44" t="s">
        <v>35</v>
      </c>
      <c r="C45" s="24"/>
      <c r="D45" s="23"/>
      <c r="E45" s="25">
        <f t="shared" ref="E45" si="12">E46</f>
        <v>405</v>
      </c>
      <c r="F45" s="1">
        <f t="shared" ref="F45:K45" si="13">F46</f>
        <v>405</v>
      </c>
      <c r="G45" s="1">
        <f t="shared" si="13"/>
        <v>109.7</v>
      </c>
      <c r="H45" s="1">
        <f t="shared" si="13"/>
        <v>405</v>
      </c>
      <c r="I45" s="1">
        <f t="shared" si="13"/>
        <v>405</v>
      </c>
      <c r="J45" s="1">
        <f t="shared" si="13"/>
        <v>259.7</v>
      </c>
      <c r="K45" s="1">
        <f t="shared" si="13"/>
        <v>259.7</v>
      </c>
    </row>
    <row r="46" spans="1:11" ht="25.5" customHeight="1">
      <c r="A46" s="50" t="s">
        <v>36</v>
      </c>
      <c r="B46" s="57" t="s">
        <v>37</v>
      </c>
      <c r="C46" s="30" t="s">
        <v>177</v>
      </c>
      <c r="D46" s="47" t="s">
        <v>175</v>
      </c>
      <c r="E46" s="32">
        <v>405</v>
      </c>
      <c r="F46" s="33">
        <v>405</v>
      </c>
      <c r="G46" s="2">
        <v>109.7</v>
      </c>
      <c r="H46" s="33">
        <v>405</v>
      </c>
      <c r="I46" s="33">
        <v>405</v>
      </c>
      <c r="J46" s="33">
        <v>259.7</v>
      </c>
      <c r="K46" s="2">
        <v>259.7</v>
      </c>
    </row>
    <row r="47" spans="1:11" ht="25.5" customHeight="1">
      <c r="A47" s="22" t="s">
        <v>38</v>
      </c>
      <c r="B47" s="49" t="s">
        <v>39</v>
      </c>
      <c r="C47" s="24"/>
      <c r="D47" s="23"/>
      <c r="E47" s="25">
        <f>E49+E50+E48</f>
        <v>7120</v>
      </c>
      <c r="F47" s="1">
        <f>F49+F50+F48</f>
        <v>6013.6</v>
      </c>
      <c r="G47" s="1">
        <f>G49+G50+G48</f>
        <v>99.7</v>
      </c>
      <c r="H47" s="1">
        <f t="shared" ref="H47:K47" si="14">H49+H50+H48</f>
        <v>6013.6</v>
      </c>
      <c r="I47" s="1">
        <f t="shared" si="14"/>
        <v>7120</v>
      </c>
      <c r="J47" s="1">
        <f t="shared" si="14"/>
        <v>7120</v>
      </c>
      <c r="K47" s="1">
        <f t="shared" si="14"/>
        <v>7120</v>
      </c>
    </row>
    <row r="48" spans="1:11" ht="95.25" hidden="1" customHeight="1">
      <c r="A48" s="50" t="s">
        <v>230</v>
      </c>
      <c r="B48" s="34" t="s">
        <v>231</v>
      </c>
      <c r="C48" s="30" t="s">
        <v>177</v>
      </c>
      <c r="D48" s="47" t="s">
        <v>175</v>
      </c>
      <c r="E48" s="25"/>
      <c r="F48" s="1"/>
      <c r="G48" s="1">
        <v>0</v>
      </c>
      <c r="H48" s="1"/>
      <c r="I48" s="1"/>
      <c r="J48" s="1"/>
      <c r="K48" s="1"/>
    </row>
    <row r="49" spans="1:11" ht="93" customHeight="1">
      <c r="A49" s="50" t="s">
        <v>40</v>
      </c>
      <c r="B49" s="58" t="s">
        <v>41</v>
      </c>
      <c r="C49" s="30" t="s">
        <v>177</v>
      </c>
      <c r="D49" s="47" t="s">
        <v>175</v>
      </c>
      <c r="E49" s="32">
        <v>7000</v>
      </c>
      <c r="F49" s="32">
        <v>5893.6</v>
      </c>
      <c r="G49" s="2">
        <v>0</v>
      </c>
      <c r="H49" s="32">
        <v>5893.6</v>
      </c>
      <c r="I49" s="32">
        <v>7000</v>
      </c>
      <c r="J49" s="32">
        <v>7000</v>
      </c>
      <c r="K49" s="2">
        <v>7000</v>
      </c>
    </row>
    <row r="50" spans="1:11" ht="41.25" customHeight="1">
      <c r="A50" s="22" t="s">
        <v>42</v>
      </c>
      <c r="B50" s="49" t="s">
        <v>43</v>
      </c>
      <c r="C50" s="24"/>
      <c r="D50" s="23"/>
      <c r="E50" s="25">
        <f>E51+E52</f>
        <v>120</v>
      </c>
      <c r="F50" s="1">
        <f>F51+F52</f>
        <v>120</v>
      </c>
      <c r="G50" s="1">
        <f t="shared" ref="G50:H50" si="15">G51+G52</f>
        <v>99.7</v>
      </c>
      <c r="H50" s="1">
        <f t="shared" si="15"/>
        <v>120</v>
      </c>
      <c r="I50" s="1">
        <f>I51+I52</f>
        <v>120</v>
      </c>
      <c r="J50" s="1">
        <f t="shared" ref="J50:K50" si="16">J51+J52</f>
        <v>120</v>
      </c>
      <c r="K50" s="1">
        <f t="shared" si="16"/>
        <v>120</v>
      </c>
    </row>
    <row r="51" spans="1:11" ht="37.5" customHeight="1">
      <c r="A51" s="50" t="s">
        <v>44</v>
      </c>
      <c r="B51" s="53" t="s">
        <v>45</v>
      </c>
      <c r="C51" s="30" t="s">
        <v>177</v>
      </c>
      <c r="D51" s="47" t="s">
        <v>175</v>
      </c>
      <c r="E51" s="59">
        <v>120</v>
      </c>
      <c r="F51" s="8">
        <v>120</v>
      </c>
      <c r="G51" s="8">
        <v>99.7</v>
      </c>
      <c r="H51" s="8">
        <v>120</v>
      </c>
      <c r="I51" s="8">
        <v>120</v>
      </c>
      <c r="J51" s="8">
        <v>120</v>
      </c>
      <c r="K51" s="8">
        <v>120</v>
      </c>
    </row>
    <row r="52" spans="1:11" ht="36" hidden="1" customHeight="1">
      <c r="A52" s="50" t="s">
        <v>46</v>
      </c>
      <c r="B52" s="51" t="s">
        <v>45</v>
      </c>
      <c r="C52" s="30" t="s">
        <v>177</v>
      </c>
      <c r="D52" s="47" t="s">
        <v>175</v>
      </c>
      <c r="E52" s="59">
        <v>0</v>
      </c>
      <c r="F52" s="8">
        <v>0</v>
      </c>
      <c r="G52" s="8">
        <v>0</v>
      </c>
      <c r="H52" s="8">
        <v>0</v>
      </c>
      <c r="I52" s="8">
        <v>0</v>
      </c>
      <c r="J52" s="8">
        <v>0</v>
      </c>
      <c r="K52" s="8">
        <v>0</v>
      </c>
    </row>
    <row r="53" spans="1:11" ht="48" customHeight="1">
      <c r="A53" s="60" t="s">
        <v>47</v>
      </c>
      <c r="B53" s="61" t="s">
        <v>48</v>
      </c>
      <c r="C53" s="30" t="s">
        <v>177</v>
      </c>
      <c r="D53" s="47" t="s">
        <v>175</v>
      </c>
      <c r="E53" s="62">
        <v>1200</v>
      </c>
      <c r="F53" s="63">
        <v>1200.9000000000001</v>
      </c>
      <c r="G53" s="64">
        <v>106.1</v>
      </c>
      <c r="H53" s="63">
        <v>1200.9000000000001</v>
      </c>
      <c r="I53" s="63">
        <v>600</v>
      </c>
      <c r="J53" s="63">
        <v>600</v>
      </c>
      <c r="K53" s="64">
        <v>600</v>
      </c>
    </row>
    <row r="54" spans="1:11" s="69" customFormat="1" ht="18" hidden="1" customHeight="1">
      <c r="A54" s="65"/>
      <c r="B54" s="66"/>
      <c r="C54" s="67"/>
      <c r="D54" s="27"/>
      <c r="E54" s="41"/>
      <c r="F54" s="42"/>
      <c r="G54" s="68"/>
      <c r="H54" s="68"/>
      <c r="I54" s="42"/>
      <c r="J54" s="42"/>
      <c r="K54" s="68"/>
    </row>
    <row r="55" spans="1:11" s="69" customFormat="1" ht="4.5" hidden="1" customHeight="1">
      <c r="A55" s="65"/>
      <c r="B55" s="66"/>
      <c r="C55" s="67"/>
      <c r="D55" s="27"/>
      <c r="E55" s="41"/>
      <c r="F55" s="42"/>
      <c r="G55" s="68"/>
      <c r="H55" s="68"/>
      <c r="I55" s="42"/>
      <c r="J55" s="42"/>
      <c r="K55" s="68"/>
    </row>
    <row r="56" spans="1:11" ht="18" customHeight="1">
      <c r="A56" s="22" t="s">
        <v>160</v>
      </c>
      <c r="B56" s="27" t="s">
        <v>161</v>
      </c>
      <c r="C56" s="67"/>
      <c r="D56" s="27"/>
      <c r="E56" s="41">
        <v>0</v>
      </c>
      <c r="F56" s="42">
        <v>0</v>
      </c>
      <c r="G56" s="68">
        <v>22.3</v>
      </c>
      <c r="H56" s="68">
        <v>0</v>
      </c>
      <c r="I56" s="42">
        <v>0</v>
      </c>
      <c r="J56" s="42">
        <v>0</v>
      </c>
      <c r="K56" s="68">
        <v>0</v>
      </c>
    </row>
    <row r="57" spans="1:11" ht="19.5" customHeight="1">
      <c r="A57" s="35" t="s">
        <v>49</v>
      </c>
      <c r="B57" s="70" t="s">
        <v>50</v>
      </c>
      <c r="C57" s="67"/>
      <c r="D57" s="70"/>
      <c r="E57" s="25">
        <f t="shared" ref="E57" si="17">E58+E138</f>
        <v>619463.20000000007</v>
      </c>
      <c r="F57" s="1">
        <f>F58+F138</f>
        <v>667594.80000000005</v>
      </c>
      <c r="G57" s="1">
        <f>G58+G138</f>
        <v>466410.1</v>
      </c>
      <c r="H57" s="1">
        <f t="shared" ref="H57:K57" si="18">H58+H138</f>
        <v>667594.80000000005</v>
      </c>
      <c r="I57" s="1">
        <f t="shared" si="18"/>
        <v>556629.9</v>
      </c>
      <c r="J57" s="1">
        <f t="shared" si="18"/>
        <v>470234.8</v>
      </c>
      <c r="K57" s="1">
        <f t="shared" si="18"/>
        <v>476382.7</v>
      </c>
    </row>
    <row r="58" spans="1:11" ht="27" customHeight="1">
      <c r="A58" s="35" t="s">
        <v>51</v>
      </c>
      <c r="B58" s="46" t="s">
        <v>52</v>
      </c>
      <c r="C58" s="37"/>
      <c r="D58" s="46"/>
      <c r="E58" s="25">
        <f t="shared" ref="E58" si="19">E59+E65+E92+E117</f>
        <v>619463.20000000007</v>
      </c>
      <c r="F58" s="1">
        <f>F59+F65+F92+F117</f>
        <v>668129</v>
      </c>
      <c r="G58" s="1">
        <f>G59+G65+G92+G117</f>
        <v>466944.3</v>
      </c>
      <c r="H58" s="1">
        <f t="shared" ref="H58:K58" si="20">H59+H65+H92+H117</f>
        <v>668129</v>
      </c>
      <c r="I58" s="1">
        <f t="shared" si="20"/>
        <v>556629.9</v>
      </c>
      <c r="J58" s="1">
        <f t="shared" si="20"/>
        <v>470234.8</v>
      </c>
      <c r="K58" s="1">
        <f t="shared" si="20"/>
        <v>476382.7</v>
      </c>
    </row>
    <row r="59" spans="1:11" ht="27.75" customHeight="1">
      <c r="A59" s="35" t="s">
        <v>136</v>
      </c>
      <c r="B59" s="39" t="s">
        <v>53</v>
      </c>
      <c r="C59" s="37"/>
      <c r="D59" s="36"/>
      <c r="E59" s="25">
        <f>E60</f>
        <v>138932.4</v>
      </c>
      <c r="F59" s="1">
        <f t="shared" ref="F59:H59" si="21">F60</f>
        <v>138932.4</v>
      </c>
      <c r="G59" s="1">
        <f t="shared" si="21"/>
        <v>107672.5</v>
      </c>
      <c r="H59" s="1">
        <f t="shared" si="21"/>
        <v>138932.4</v>
      </c>
      <c r="I59" s="1">
        <f>I60</f>
        <v>142467.5</v>
      </c>
      <c r="J59" s="1">
        <f t="shared" ref="J59:K59" si="22">J60</f>
        <v>121403.3</v>
      </c>
      <c r="K59" s="1">
        <f t="shared" si="22"/>
        <v>127487.7</v>
      </c>
    </row>
    <row r="60" spans="1:11" ht="19.5" customHeight="1">
      <c r="A60" s="22" t="s">
        <v>141</v>
      </c>
      <c r="B60" s="71" t="s">
        <v>142</v>
      </c>
      <c r="C60" s="67"/>
      <c r="D60" s="27"/>
      <c r="E60" s="25">
        <f t="shared" ref="E60:K60" si="23">E61+E62</f>
        <v>138932.4</v>
      </c>
      <c r="F60" s="1">
        <f>F61+F62+F63</f>
        <v>138932.4</v>
      </c>
      <c r="G60" s="1">
        <f>G61+G62+G63</f>
        <v>107672.5</v>
      </c>
      <c r="H60" s="1">
        <f>H61+H62+H63</f>
        <v>138932.4</v>
      </c>
      <c r="I60" s="1">
        <f t="shared" si="23"/>
        <v>142467.5</v>
      </c>
      <c r="J60" s="1">
        <f t="shared" si="23"/>
        <v>121403.3</v>
      </c>
      <c r="K60" s="1">
        <f t="shared" si="23"/>
        <v>127487.7</v>
      </c>
    </row>
    <row r="61" spans="1:11" ht="39" customHeight="1">
      <c r="A61" s="50" t="s">
        <v>180</v>
      </c>
      <c r="B61" s="53" t="s">
        <v>181</v>
      </c>
      <c r="C61" s="30" t="s">
        <v>179</v>
      </c>
      <c r="D61" s="72" t="s">
        <v>212</v>
      </c>
      <c r="E61" s="32">
        <v>138932.4</v>
      </c>
      <c r="F61" s="33">
        <v>138932.4</v>
      </c>
      <c r="G61" s="2">
        <v>107672.5</v>
      </c>
      <c r="H61" s="33">
        <v>138932.4</v>
      </c>
      <c r="I61" s="33">
        <v>142467.5</v>
      </c>
      <c r="J61" s="33">
        <v>121403.3</v>
      </c>
      <c r="K61" s="2">
        <v>127487.7</v>
      </c>
    </row>
    <row r="62" spans="1:11" ht="37.5" hidden="1" customHeight="1">
      <c r="A62" s="50" t="s">
        <v>140</v>
      </c>
      <c r="B62" s="53" t="s">
        <v>139</v>
      </c>
      <c r="C62" s="30" t="s">
        <v>179</v>
      </c>
      <c r="D62" s="72" t="s">
        <v>212</v>
      </c>
      <c r="E62" s="32">
        <v>0</v>
      </c>
      <c r="F62" s="33">
        <v>0</v>
      </c>
      <c r="G62" s="2">
        <v>0</v>
      </c>
      <c r="H62" s="33"/>
      <c r="I62" s="33"/>
      <c r="J62" s="33"/>
      <c r="K62" s="2"/>
    </row>
    <row r="63" spans="1:11" ht="48.6" hidden="1" customHeight="1">
      <c r="A63" s="50" t="s">
        <v>217</v>
      </c>
      <c r="B63" s="51" t="s">
        <v>225</v>
      </c>
      <c r="C63" s="30" t="s">
        <v>179</v>
      </c>
      <c r="D63" s="72" t="s">
        <v>212</v>
      </c>
      <c r="E63" s="32">
        <v>0</v>
      </c>
      <c r="F63" s="33">
        <v>0</v>
      </c>
      <c r="G63" s="2">
        <v>0</v>
      </c>
      <c r="H63" s="2"/>
      <c r="I63" s="33"/>
      <c r="J63" s="33"/>
      <c r="K63" s="2"/>
    </row>
    <row r="64" spans="1:11" ht="41.4" hidden="1" customHeight="1">
      <c r="A64" s="50"/>
      <c r="B64" s="53"/>
      <c r="C64" s="30"/>
      <c r="D64" s="72"/>
      <c r="E64" s="32"/>
      <c r="F64" s="33"/>
      <c r="G64" s="2"/>
      <c r="H64" s="2"/>
      <c r="I64" s="33"/>
      <c r="J64" s="33"/>
      <c r="K64" s="2"/>
    </row>
    <row r="65" spans="1:11" ht="29.25" customHeight="1">
      <c r="A65" s="35" t="s">
        <v>137</v>
      </c>
      <c r="B65" s="39" t="s">
        <v>54</v>
      </c>
      <c r="C65" s="37"/>
      <c r="D65" s="36"/>
      <c r="E65" s="25">
        <f>SUM(E68:E89)</f>
        <v>75962.099999999991</v>
      </c>
      <c r="F65" s="1">
        <f>SUM(F66:F91)</f>
        <v>98835.599999999991</v>
      </c>
      <c r="G65" s="1">
        <f>SUM(G66:G91)</f>
        <v>59411.9</v>
      </c>
      <c r="H65" s="1">
        <f>SUM(H66:H91)</f>
        <v>98835.599999999991</v>
      </c>
      <c r="I65" s="1">
        <f>SUM(I68:I89)</f>
        <v>44339.1</v>
      </c>
      <c r="J65" s="1">
        <f>SUM(J68:J89)</f>
        <v>0</v>
      </c>
      <c r="K65" s="1">
        <f>SUM(K68:K89)</f>
        <v>0</v>
      </c>
    </row>
    <row r="66" spans="1:11" ht="82.8" customHeight="1">
      <c r="A66" s="28" t="s">
        <v>262</v>
      </c>
      <c r="B66" s="73" t="s">
        <v>264</v>
      </c>
      <c r="C66" s="30" t="s">
        <v>179</v>
      </c>
      <c r="D66" s="72" t="s">
        <v>212</v>
      </c>
      <c r="E66" s="59">
        <v>17994.099999999999</v>
      </c>
      <c r="F66" s="8">
        <v>982.5</v>
      </c>
      <c r="G66" s="1"/>
      <c r="H66" s="8">
        <v>982.5</v>
      </c>
      <c r="I66" s="1"/>
      <c r="J66" s="1"/>
      <c r="K66" s="1"/>
    </row>
    <row r="67" spans="1:11" ht="64.2" customHeight="1">
      <c r="A67" s="28" t="s">
        <v>263</v>
      </c>
      <c r="B67" s="74" t="s">
        <v>265</v>
      </c>
      <c r="C67" s="30" t="s">
        <v>179</v>
      </c>
      <c r="D67" s="72" t="s">
        <v>212</v>
      </c>
      <c r="E67" s="59">
        <v>9882.1</v>
      </c>
      <c r="F67" s="8">
        <v>965.5</v>
      </c>
      <c r="G67" s="1"/>
      <c r="H67" s="8">
        <v>965.5</v>
      </c>
      <c r="I67" s="1"/>
      <c r="J67" s="1"/>
      <c r="K67" s="1"/>
    </row>
    <row r="68" spans="1:11" ht="66" hidden="1" customHeight="1">
      <c r="A68" s="75" t="s">
        <v>162</v>
      </c>
      <c r="B68" s="29" t="s">
        <v>204</v>
      </c>
      <c r="C68" s="30" t="s">
        <v>179</v>
      </c>
      <c r="D68" s="72" t="s">
        <v>212</v>
      </c>
      <c r="E68" s="59">
        <v>0</v>
      </c>
      <c r="F68" s="8"/>
      <c r="G68" s="8"/>
      <c r="H68" s="8"/>
      <c r="I68" s="8"/>
      <c r="J68" s="8"/>
      <c r="K68" s="8"/>
    </row>
    <row r="69" spans="1:11" ht="52.5" hidden="1" customHeight="1">
      <c r="A69" s="75" t="s">
        <v>163</v>
      </c>
      <c r="B69" s="29" t="s">
        <v>164</v>
      </c>
      <c r="C69" s="30" t="s">
        <v>179</v>
      </c>
      <c r="D69" s="72" t="s">
        <v>212</v>
      </c>
      <c r="E69" s="59">
        <v>0</v>
      </c>
      <c r="F69" s="8"/>
      <c r="G69" s="8"/>
      <c r="H69" s="8"/>
      <c r="I69" s="8"/>
      <c r="J69" s="8"/>
      <c r="K69" s="8"/>
    </row>
    <row r="70" spans="1:11" ht="52.5" customHeight="1">
      <c r="A70" s="75" t="s">
        <v>261</v>
      </c>
      <c r="B70" s="76" t="s">
        <v>266</v>
      </c>
      <c r="C70" s="30" t="s">
        <v>179</v>
      </c>
      <c r="D70" s="72" t="s">
        <v>212</v>
      </c>
      <c r="E70" s="59">
        <v>3266</v>
      </c>
      <c r="F70" s="8">
        <v>3266.2</v>
      </c>
      <c r="G70" s="8">
        <v>3266.2</v>
      </c>
      <c r="H70" s="8">
        <v>3266.2</v>
      </c>
      <c r="I70" s="8"/>
      <c r="J70" s="8"/>
      <c r="K70" s="8"/>
    </row>
    <row r="71" spans="1:11" ht="64.5" hidden="1" customHeight="1">
      <c r="A71" s="28" t="s">
        <v>182</v>
      </c>
      <c r="B71" s="29" t="s">
        <v>183</v>
      </c>
      <c r="C71" s="30" t="s">
        <v>179</v>
      </c>
      <c r="D71" s="72" t="s">
        <v>212</v>
      </c>
      <c r="E71" s="59"/>
      <c r="F71" s="33"/>
      <c r="G71" s="2"/>
      <c r="H71" s="33"/>
      <c r="I71" s="33"/>
      <c r="J71" s="33"/>
      <c r="K71" s="2"/>
    </row>
    <row r="72" spans="1:11" ht="64.5" customHeight="1">
      <c r="A72" s="28" t="s">
        <v>196</v>
      </c>
      <c r="B72" s="29" t="s">
        <v>197</v>
      </c>
      <c r="C72" s="30" t="s">
        <v>179</v>
      </c>
      <c r="D72" s="72" t="s">
        <v>212</v>
      </c>
      <c r="E72" s="59">
        <v>13904.1</v>
      </c>
      <c r="F72" s="33">
        <v>13904.1</v>
      </c>
      <c r="G72" s="2">
        <v>7650</v>
      </c>
      <c r="H72" s="33">
        <v>13904.1</v>
      </c>
      <c r="I72" s="33"/>
      <c r="J72" s="33"/>
      <c r="K72" s="2"/>
    </row>
    <row r="73" spans="1:11" ht="64.5" customHeight="1">
      <c r="A73" s="75" t="s">
        <v>259</v>
      </c>
      <c r="B73" s="77" t="s">
        <v>267</v>
      </c>
      <c r="C73" s="30" t="s">
        <v>179</v>
      </c>
      <c r="D73" s="72" t="s">
        <v>212</v>
      </c>
      <c r="E73" s="59">
        <v>3206.2</v>
      </c>
      <c r="F73" s="33">
        <v>3206.2</v>
      </c>
      <c r="G73" s="2">
        <v>3206.2</v>
      </c>
      <c r="H73" s="33">
        <v>3206.2</v>
      </c>
      <c r="I73" s="33"/>
      <c r="J73" s="33"/>
      <c r="K73" s="2"/>
    </row>
    <row r="74" spans="1:11" ht="38.25" customHeight="1">
      <c r="A74" s="75" t="s">
        <v>165</v>
      </c>
      <c r="B74" s="29" t="s">
        <v>166</v>
      </c>
      <c r="C74" s="30" t="s">
        <v>179</v>
      </c>
      <c r="D74" s="72" t="s">
        <v>212</v>
      </c>
      <c r="E74" s="59">
        <v>585.5</v>
      </c>
      <c r="F74" s="8">
        <v>585.5</v>
      </c>
      <c r="G74" s="8">
        <v>585.5</v>
      </c>
      <c r="H74" s="8">
        <v>585.5</v>
      </c>
      <c r="I74" s="8"/>
      <c r="J74" s="1"/>
      <c r="K74" s="1"/>
    </row>
    <row r="75" spans="1:11" ht="38.25" customHeight="1">
      <c r="A75" s="75" t="s">
        <v>258</v>
      </c>
      <c r="B75" s="29" t="s">
        <v>260</v>
      </c>
      <c r="C75" s="30" t="s">
        <v>179</v>
      </c>
      <c r="D75" s="72" t="s">
        <v>212</v>
      </c>
      <c r="E75" s="59">
        <v>6572.4</v>
      </c>
      <c r="F75" s="8">
        <v>6574.4</v>
      </c>
      <c r="G75" s="8">
        <v>6574.4</v>
      </c>
      <c r="H75" s="8">
        <v>6574.4</v>
      </c>
      <c r="I75" s="8"/>
      <c r="J75" s="1"/>
      <c r="K75" s="1"/>
    </row>
    <row r="76" spans="1:11" ht="26.25" customHeight="1">
      <c r="A76" s="75" t="s">
        <v>167</v>
      </c>
      <c r="B76" s="29" t="s">
        <v>168</v>
      </c>
      <c r="C76" s="30" t="s">
        <v>179</v>
      </c>
      <c r="D76" s="72" t="s">
        <v>212</v>
      </c>
      <c r="E76" s="59">
        <v>288.10000000000002</v>
      </c>
      <c r="F76" s="78">
        <v>288.10000000000002</v>
      </c>
      <c r="G76" s="8">
        <v>288.10000000000002</v>
      </c>
      <c r="H76" s="78">
        <v>288.10000000000002</v>
      </c>
      <c r="I76" s="8"/>
      <c r="J76" s="1"/>
      <c r="K76" s="1"/>
    </row>
    <row r="77" spans="1:11" ht="42.75" hidden="1" customHeight="1">
      <c r="A77" s="75" t="s">
        <v>205</v>
      </c>
      <c r="B77" s="29" t="s">
        <v>206</v>
      </c>
      <c r="C77" s="30" t="s">
        <v>179</v>
      </c>
      <c r="D77" s="72" t="s">
        <v>212</v>
      </c>
      <c r="E77" s="59"/>
      <c r="F77" s="78"/>
      <c r="G77" s="8"/>
      <c r="H77" s="78"/>
      <c r="I77" s="8"/>
      <c r="J77" s="8"/>
      <c r="K77" s="8"/>
    </row>
    <row r="78" spans="1:11" ht="51" hidden="1" customHeight="1">
      <c r="A78" s="28" t="s">
        <v>185</v>
      </c>
      <c r="B78" s="29" t="s">
        <v>138</v>
      </c>
      <c r="C78" s="30" t="s">
        <v>179</v>
      </c>
      <c r="D78" s="72" t="s">
        <v>212</v>
      </c>
      <c r="E78" s="59"/>
      <c r="F78" s="8"/>
      <c r="G78" s="2"/>
      <c r="H78" s="8"/>
      <c r="I78" s="8"/>
      <c r="J78" s="8"/>
      <c r="K78" s="7"/>
    </row>
    <row r="79" spans="1:11" ht="40.5" hidden="1" customHeight="1">
      <c r="A79" s="28" t="s">
        <v>103</v>
      </c>
      <c r="B79" s="29" t="s">
        <v>79</v>
      </c>
      <c r="C79" s="30" t="s">
        <v>179</v>
      </c>
      <c r="D79" s="72" t="s">
        <v>212</v>
      </c>
      <c r="E79" s="59"/>
      <c r="F79" s="8"/>
      <c r="G79" s="2"/>
      <c r="H79" s="8"/>
      <c r="I79" s="8"/>
      <c r="J79" s="8"/>
      <c r="K79" s="2"/>
    </row>
    <row r="80" spans="1:11" ht="52.8" customHeight="1">
      <c r="A80" s="28" t="s">
        <v>132</v>
      </c>
      <c r="B80" s="29" t="s">
        <v>133</v>
      </c>
      <c r="C80" s="30" t="s">
        <v>179</v>
      </c>
      <c r="D80" s="72" t="s">
        <v>212</v>
      </c>
      <c r="E80" s="32">
        <v>19730.2</v>
      </c>
      <c r="F80" s="8">
        <v>27837.1</v>
      </c>
      <c r="G80" s="2">
        <v>16448.8</v>
      </c>
      <c r="H80" s="8">
        <v>27837.1</v>
      </c>
      <c r="I80" s="8">
        <v>25257.8</v>
      </c>
      <c r="J80" s="8"/>
      <c r="K80" s="2"/>
    </row>
    <row r="81" spans="1:12" ht="55.8" customHeight="1">
      <c r="A81" s="28" t="s">
        <v>169</v>
      </c>
      <c r="B81" s="29" t="s">
        <v>171</v>
      </c>
      <c r="C81" s="30" t="s">
        <v>179</v>
      </c>
      <c r="D81" s="72" t="s">
        <v>212</v>
      </c>
      <c r="E81" s="32">
        <v>14000</v>
      </c>
      <c r="F81" s="33">
        <v>21000</v>
      </c>
      <c r="G81" s="2">
        <v>12964.8</v>
      </c>
      <c r="H81" s="33">
        <v>21000</v>
      </c>
      <c r="I81" s="33">
        <v>19081.3</v>
      </c>
      <c r="J81" s="33"/>
      <c r="K81" s="7"/>
    </row>
    <row r="82" spans="1:12" ht="49.5" customHeight="1">
      <c r="A82" s="28" t="s">
        <v>170</v>
      </c>
      <c r="B82" s="29" t="s">
        <v>207</v>
      </c>
      <c r="C82" s="30" t="s">
        <v>179</v>
      </c>
      <c r="D82" s="72" t="s">
        <v>212</v>
      </c>
      <c r="E82" s="59">
        <v>5494.4</v>
      </c>
      <c r="F82" s="33">
        <v>6100.2</v>
      </c>
      <c r="G82" s="2">
        <v>2410.8000000000002</v>
      </c>
      <c r="H82" s="33">
        <v>6100.2</v>
      </c>
      <c r="I82" s="8"/>
      <c r="J82" s="8"/>
      <c r="K82" s="2"/>
    </row>
    <row r="83" spans="1:12" ht="49.5" hidden="1" customHeight="1">
      <c r="A83" s="79" t="s">
        <v>199</v>
      </c>
      <c r="B83" s="77" t="s">
        <v>198</v>
      </c>
      <c r="C83" s="30" t="s">
        <v>179</v>
      </c>
      <c r="D83" s="72" t="s">
        <v>212</v>
      </c>
      <c r="E83" s="59"/>
      <c r="F83" s="33"/>
      <c r="G83" s="2"/>
      <c r="H83" s="33"/>
      <c r="I83" s="33"/>
      <c r="J83" s="33"/>
      <c r="K83" s="2"/>
    </row>
    <row r="84" spans="1:12" ht="33" hidden="1" customHeight="1">
      <c r="A84" s="80" t="s">
        <v>232</v>
      </c>
      <c r="B84" s="81" t="s">
        <v>200</v>
      </c>
      <c r="C84" s="30" t="s">
        <v>179</v>
      </c>
      <c r="D84" s="72" t="s">
        <v>212</v>
      </c>
      <c r="E84" s="59"/>
      <c r="F84" s="33"/>
      <c r="G84" s="2"/>
      <c r="H84" s="33"/>
      <c r="I84" s="33"/>
      <c r="J84" s="33"/>
      <c r="K84" s="2"/>
    </row>
    <row r="85" spans="1:12" ht="66.75" hidden="1" customHeight="1">
      <c r="A85" s="28" t="s">
        <v>203</v>
      </c>
      <c r="B85" s="29" t="s">
        <v>195</v>
      </c>
      <c r="C85" s="30" t="s">
        <v>179</v>
      </c>
      <c r="D85" s="72" t="s">
        <v>212</v>
      </c>
      <c r="E85" s="32"/>
      <c r="F85" s="8"/>
      <c r="G85" s="2"/>
      <c r="H85" s="8"/>
      <c r="I85" s="8"/>
      <c r="J85" s="8"/>
      <c r="K85" s="2"/>
    </row>
    <row r="86" spans="1:12" ht="37.5" hidden="1" customHeight="1">
      <c r="A86" s="82" t="s">
        <v>134</v>
      </c>
      <c r="B86" s="83" t="s">
        <v>135</v>
      </c>
      <c r="C86" s="84" t="s">
        <v>179</v>
      </c>
      <c r="D86" s="72" t="s">
        <v>212</v>
      </c>
      <c r="E86" s="85"/>
      <c r="F86" s="86"/>
      <c r="G86" s="87"/>
      <c r="H86" s="86"/>
      <c r="I86" s="88"/>
      <c r="J86" s="88"/>
      <c r="K86" s="9"/>
    </row>
    <row r="87" spans="1:12" s="69" customFormat="1" ht="67.5" customHeight="1">
      <c r="A87" s="28" t="s">
        <v>208</v>
      </c>
      <c r="B87" s="29" t="s">
        <v>210</v>
      </c>
      <c r="C87" s="30" t="s">
        <v>179</v>
      </c>
      <c r="D87" s="72" t="s">
        <v>212</v>
      </c>
      <c r="E87" s="32">
        <v>8680.2999999999993</v>
      </c>
      <c r="F87" s="89">
        <v>10080.700000000001</v>
      </c>
      <c r="G87" s="89">
        <v>2699.4</v>
      </c>
      <c r="H87" s="89">
        <v>10080.700000000001</v>
      </c>
      <c r="I87" s="33"/>
      <c r="J87" s="33"/>
      <c r="K87" s="2"/>
    </row>
    <row r="88" spans="1:12" s="69" customFormat="1" ht="67.5" hidden="1" customHeight="1">
      <c r="A88" s="28" t="s">
        <v>196</v>
      </c>
      <c r="B88" s="90" t="s">
        <v>228</v>
      </c>
      <c r="C88" s="30" t="s">
        <v>179</v>
      </c>
      <c r="D88" s="72" t="s">
        <v>212</v>
      </c>
      <c r="E88" s="32"/>
      <c r="F88" s="89"/>
      <c r="G88" s="91"/>
      <c r="H88" s="89"/>
      <c r="I88" s="33"/>
      <c r="J88" s="33"/>
      <c r="K88" s="2"/>
    </row>
    <row r="89" spans="1:12" s="69" customFormat="1" ht="66.75" customHeight="1">
      <c r="A89" s="28" t="s">
        <v>209</v>
      </c>
      <c r="B89" s="29" t="s">
        <v>211</v>
      </c>
      <c r="C89" s="30" t="s">
        <v>179</v>
      </c>
      <c r="D89" s="72" t="s">
        <v>212</v>
      </c>
      <c r="E89" s="32">
        <v>234.9</v>
      </c>
      <c r="F89" s="89">
        <v>234.9</v>
      </c>
      <c r="G89" s="89">
        <v>40.299999999999997</v>
      </c>
      <c r="H89" s="89">
        <v>234.9</v>
      </c>
      <c r="I89" s="33"/>
      <c r="J89" s="33"/>
      <c r="K89" s="2"/>
      <c r="L89" s="92"/>
    </row>
    <row r="90" spans="1:12" ht="59.4" customHeight="1">
      <c r="A90" s="28" t="s">
        <v>256</v>
      </c>
      <c r="B90" s="74" t="s">
        <v>269</v>
      </c>
      <c r="C90" s="30" t="s">
        <v>179</v>
      </c>
      <c r="D90" s="72" t="s">
        <v>212</v>
      </c>
      <c r="E90" s="93">
        <v>3000</v>
      </c>
      <c r="F90" s="89">
        <v>3000</v>
      </c>
      <c r="G90" s="89">
        <v>2467.1999999999998</v>
      </c>
      <c r="H90" s="89">
        <v>3000</v>
      </c>
      <c r="I90" s="69"/>
      <c r="J90" s="69"/>
      <c r="K90" s="69"/>
    </row>
    <row r="91" spans="1:12" ht="66" customHeight="1">
      <c r="A91" s="28" t="s">
        <v>257</v>
      </c>
      <c r="B91" s="94" t="s">
        <v>268</v>
      </c>
      <c r="C91" s="30" t="s">
        <v>179</v>
      </c>
      <c r="D91" s="72" t="s">
        <v>212</v>
      </c>
      <c r="E91" s="93">
        <v>0</v>
      </c>
      <c r="F91" s="89">
        <v>810.2</v>
      </c>
      <c r="G91" s="89">
        <v>810.2</v>
      </c>
      <c r="H91" s="89">
        <v>810.2</v>
      </c>
      <c r="I91" s="69"/>
      <c r="J91" s="69"/>
      <c r="K91" s="69"/>
    </row>
    <row r="92" spans="1:12" ht="32.1" customHeight="1">
      <c r="A92" s="35" t="s">
        <v>104</v>
      </c>
      <c r="B92" s="39" t="s">
        <v>55</v>
      </c>
      <c r="C92" s="30" t="s">
        <v>179</v>
      </c>
      <c r="D92" s="72" t="s">
        <v>212</v>
      </c>
      <c r="E92" s="25">
        <f>SUM(E93:E116)</f>
        <v>365991.10000000003</v>
      </c>
      <c r="F92" s="1">
        <f t="shared" ref="F92:K92" si="24">SUM(F93:F116)</f>
        <v>380411.2</v>
      </c>
      <c r="G92" s="1">
        <f>SUM(G93:G116)</f>
        <v>270613.60000000003</v>
      </c>
      <c r="H92" s="1">
        <f>SUM(H93:H116)</f>
        <v>380411.2</v>
      </c>
      <c r="I92" s="1">
        <f t="shared" si="24"/>
        <v>348717.60000000003</v>
      </c>
      <c r="J92" s="1">
        <f t="shared" si="24"/>
        <v>348831.5</v>
      </c>
      <c r="K92" s="1">
        <f t="shared" si="24"/>
        <v>348895</v>
      </c>
    </row>
    <row r="93" spans="1:12" ht="58.8" customHeight="1">
      <c r="A93" s="50" t="s">
        <v>105</v>
      </c>
      <c r="B93" s="51" t="s">
        <v>56</v>
      </c>
      <c r="C93" s="30" t="s">
        <v>179</v>
      </c>
      <c r="D93" s="72" t="s">
        <v>212</v>
      </c>
      <c r="E93" s="32">
        <v>244026.9</v>
      </c>
      <c r="F93" s="33">
        <v>257042.4</v>
      </c>
      <c r="G93" s="2">
        <v>188599.6</v>
      </c>
      <c r="H93" s="33">
        <v>257042.4</v>
      </c>
      <c r="I93" s="2">
        <v>255136.2</v>
      </c>
      <c r="J93" s="2">
        <v>255136.2</v>
      </c>
      <c r="K93" s="2">
        <v>255136.2</v>
      </c>
    </row>
    <row r="94" spans="1:12" ht="65.25" customHeight="1">
      <c r="A94" s="50" t="s">
        <v>106</v>
      </c>
      <c r="B94" s="53" t="s">
        <v>57</v>
      </c>
      <c r="C94" s="30" t="s">
        <v>179</v>
      </c>
      <c r="D94" s="72" t="s">
        <v>212</v>
      </c>
      <c r="E94" s="32">
        <v>741.2</v>
      </c>
      <c r="F94" s="33">
        <v>787.9</v>
      </c>
      <c r="G94" s="2">
        <v>586.1</v>
      </c>
      <c r="H94" s="33">
        <v>787.9</v>
      </c>
      <c r="I94" s="33">
        <v>933.5</v>
      </c>
      <c r="J94" s="33">
        <v>933.5</v>
      </c>
      <c r="K94" s="33">
        <v>933.5</v>
      </c>
    </row>
    <row r="95" spans="1:12" ht="51" customHeight="1">
      <c r="A95" s="50" t="s">
        <v>107</v>
      </c>
      <c r="B95" s="51" t="s">
        <v>58</v>
      </c>
      <c r="C95" s="30" t="s">
        <v>179</v>
      </c>
      <c r="D95" s="72" t="s">
        <v>212</v>
      </c>
      <c r="E95" s="32">
        <v>1842.1</v>
      </c>
      <c r="F95" s="33">
        <v>1667.5</v>
      </c>
      <c r="G95" s="2">
        <v>1287.8</v>
      </c>
      <c r="H95" s="33">
        <v>1667.5</v>
      </c>
      <c r="I95" s="33">
        <v>1920.2</v>
      </c>
      <c r="J95" s="33">
        <v>2034.1</v>
      </c>
      <c r="K95" s="33">
        <v>2097.6</v>
      </c>
    </row>
    <row r="96" spans="1:12" ht="51" customHeight="1">
      <c r="A96" s="50" t="s">
        <v>108</v>
      </c>
      <c r="B96" s="53" t="s">
        <v>59</v>
      </c>
      <c r="C96" s="30" t="s">
        <v>179</v>
      </c>
      <c r="D96" s="72" t="s">
        <v>212</v>
      </c>
      <c r="E96" s="32">
        <v>370.6</v>
      </c>
      <c r="F96" s="33">
        <v>394</v>
      </c>
      <c r="G96" s="2">
        <v>261.2</v>
      </c>
      <c r="H96" s="33">
        <v>394</v>
      </c>
      <c r="I96" s="33">
        <v>466.7</v>
      </c>
      <c r="J96" s="33">
        <v>466.7</v>
      </c>
      <c r="K96" s="33">
        <v>466.7</v>
      </c>
    </row>
    <row r="97" spans="1:11" ht="69" customHeight="1">
      <c r="A97" s="50" t="s">
        <v>109</v>
      </c>
      <c r="B97" s="53" t="s">
        <v>60</v>
      </c>
      <c r="C97" s="30" t="s">
        <v>179</v>
      </c>
      <c r="D97" s="72" t="s">
        <v>212</v>
      </c>
      <c r="E97" s="32">
        <v>1111.8</v>
      </c>
      <c r="F97" s="33">
        <v>1196.2</v>
      </c>
      <c r="G97" s="2">
        <v>714.6</v>
      </c>
      <c r="H97" s="33">
        <v>1196.2</v>
      </c>
      <c r="I97" s="33">
        <v>1482.9</v>
      </c>
      <c r="J97" s="33">
        <v>1482.9</v>
      </c>
      <c r="K97" s="33">
        <v>1482.9</v>
      </c>
    </row>
    <row r="98" spans="1:11" ht="80.25" customHeight="1">
      <c r="A98" s="50" t="s">
        <v>110</v>
      </c>
      <c r="B98" s="51" t="s">
        <v>61</v>
      </c>
      <c r="C98" s="30" t="s">
        <v>179</v>
      </c>
      <c r="D98" s="72" t="s">
        <v>212</v>
      </c>
      <c r="E98" s="32">
        <v>370.6</v>
      </c>
      <c r="F98" s="33">
        <v>394</v>
      </c>
      <c r="G98" s="2">
        <v>204.5</v>
      </c>
      <c r="H98" s="33">
        <v>394</v>
      </c>
      <c r="I98" s="33"/>
      <c r="J98" s="33"/>
      <c r="K98" s="33"/>
    </row>
    <row r="99" spans="1:11" ht="77.25" hidden="1" customHeight="1">
      <c r="A99" s="50" t="s">
        <v>111</v>
      </c>
      <c r="B99" s="53" t="s">
        <v>62</v>
      </c>
      <c r="C99" s="30" t="s">
        <v>179</v>
      </c>
      <c r="D99" s="72" t="s">
        <v>212</v>
      </c>
      <c r="E99" s="32">
        <v>0</v>
      </c>
      <c r="F99" s="33">
        <v>0</v>
      </c>
      <c r="G99" s="2">
        <v>0</v>
      </c>
      <c r="H99" s="33">
        <v>0</v>
      </c>
      <c r="I99" s="33"/>
      <c r="J99" s="33"/>
      <c r="K99" s="33"/>
    </row>
    <row r="100" spans="1:11" ht="97.5" customHeight="1">
      <c r="A100" s="50" t="s">
        <v>112</v>
      </c>
      <c r="B100" s="53" t="s">
        <v>63</v>
      </c>
      <c r="C100" s="30" t="s">
        <v>179</v>
      </c>
      <c r="D100" s="72" t="s">
        <v>212</v>
      </c>
      <c r="E100" s="32">
        <v>301.5</v>
      </c>
      <c r="F100" s="33">
        <v>301.5</v>
      </c>
      <c r="G100" s="2">
        <v>152.9</v>
      </c>
      <c r="H100" s="33">
        <v>301.5</v>
      </c>
      <c r="I100" s="33">
        <v>305.5</v>
      </c>
      <c r="J100" s="33">
        <v>305.5</v>
      </c>
      <c r="K100" s="33">
        <v>305.5</v>
      </c>
    </row>
    <row r="101" spans="1:11" ht="77.25" customHeight="1">
      <c r="A101" s="50" t="s">
        <v>113</v>
      </c>
      <c r="B101" s="51" t="s">
        <v>64</v>
      </c>
      <c r="C101" s="30" t="s">
        <v>179</v>
      </c>
      <c r="D101" s="72" t="s">
        <v>212</v>
      </c>
      <c r="E101" s="59">
        <v>4944.8999999999996</v>
      </c>
      <c r="F101" s="33">
        <v>4944.8999999999996</v>
      </c>
      <c r="G101" s="2">
        <v>3161.5</v>
      </c>
      <c r="H101" s="33">
        <v>4944.8999999999996</v>
      </c>
      <c r="I101" s="33">
        <v>5399.3</v>
      </c>
      <c r="J101" s="33">
        <v>5399.3</v>
      </c>
      <c r="K101" s="33">
        <v>5399.3</v>
      </c>
    </row>
    <row r="102" spans="1:11" ht="64.5" hidden="1" customHeight="1">
      <c r="A102" s="50" t="s">
        <v>114</v>
      </c>
      <c r="B102" s="53" t="s">
        <v>65</v>
      </c>
      <c r="C102" s="30" t="s">
        <v>179</v>
      </c>
      <c r="D102" s="72" t="s">
        <v>212</v>
      </c>
      <c r="E102" s="32">
        <v>0</v>
      </c>
      <c r="F102" s="33">
        <v>0</v>
      </c>
      <c r="G102" s="2">
        <v>0</v>
      </c>
      <c r="H102" s="33">
        <v>0</v>
      </c>
      <c r="I102" s="2"/>
      <c r="J102" s="2"/>
      <c r="K102" s="2"/>
    </row>
    <row r="103" spans="1:11" ht="72" customHeight="1">
      <c r="A103" s="50" t="s">
        <v>115</v>
      </c>
      <c r="B103" s="51" t="s">
        <v>66</v>
      </c>
      <c r="C103" s="30" t="s">
        <v>179</v>
      </c>
      <c r="D103" s="72" t="s">
        <v>212</v>
      </c>
      <c r="E103" s="32">
        <v>2221.6</v>
      </c>
      <c r="F103" s="33">
        <v>2221.6</v>
      </c>
      <c r="G103" s="2">
        <v>1040.7</v>
      </c>
      <c r="H103" s="33">
        <v>2221.6</v>
      </c>
      <c r="I103" s="33">
        <v>0</v>
      </c>
      <c r="J103" s="33">
        <v>0</v>
      </c>
      <c r="K103" s="33">
        <v>0</v>
      </c>
    </row>
    <row r="104" spans="1:11" ht="75" customHeight="1">
      <c r="A104" s="50" t="s">
        <v>116</v>
      </c>
      <c r="B104" s="53" t="s">
        <v>67</v>
      </c>
      <c r="C104" s="30" t="s">
        <v>179</v>
      </c>
      <c r="D104" s="72" t="s">
        <v>212</v>
      </c>
      <c r="E104" s="32">
        <v>8065.3</v>
      </c>
      <c r="F104" s="33">
        <v>8065.3</v>
      </c>
      <c r="G104" s="2">
        <v>2756.6</v>
      </c>
      <c r="H104" s="33">
        <v>8065.3</v>
      </c>
      <c r="I104" s="33">
        <v>8126.5</v>
      </c>
      <c r="J104" s="33">
        <v>8126.5</v>
      </c>
      <c r="K104" s="33">
        <v>8126.5</v>
      </c>
    </row>
    <row r="105" spans="1:11" ht="63" customHeight="1">
      <c r="A105" s="50" t="s">
        <v>117</v>
      </c>
      <c r="B105" s="53" t="s">
        <v>68</v>
      </c>
      <c r="C105" s="30" t="s">
        <v>179</v>
      </c>
      <c r="D105" s="72" t="s">
        <v>212</v>
      </c>
      <c r="E105" s="32">
        <v>1980.5</v>
      </c>
      <c r="F105" s="33">
        <v>1980.5</v>
      </c>
      <c r="G105" s="2">
        <v>753.3</v>
      </c>
      <c r="H105" s="33">
        <v>1980.5</v>
      </c>
      <c r="I105" s="33">
        <v>1868.5</v>
      </c>
      <c r="J105" s="33">
        <v>1868.5</v>
      </c>
      <c r="K105" s="33">
        <v>1868.5</v>
      </c>
    </row>
    <row r="106" spans="1:11" ht="62.25" customHeight="1">
      <c r="A106" s="50" t="s">
        <v>118</v>
      </c>
      <c r="B106" s="53" t="s">
        <v>69</v>
      </c>
      <c r="C106" s="30" t="s">
        <v>179</v>
      </c>
      <c r="D106" s="72" t="s">
        <v>212</v>
      </c>
      <c r="E106" s="32">
        <v>234.7</v>
      </c>
      <c r="F106" s="33">
        <v>234.7</v>
      </c>
      <c r="G106" s="2">
        <v>152.6</v>
      </c>
      <c r="H106" s="33">
        <v>234.7</v>
      </c>
      <c r="I106" s="33">
        <v>306.10000000000002</v>
      </c>
      <c r="J106" s="33">
        <v>306.10000000000002</v>
      </c>
      <c r="K106" s="33">
        <v>306.10000000000002</v>
      </c>
    </row>
    <row r="107" spans="1:11" ht="78" hidden="1" customHeight="1">
      <c r="A107" s="50" t="s">
        <v>119</v>
      </c>
      <c r="B107" s="95" t="s">
        <v>70</v>
      </c>
      <c r="C107" s="30" t="s">
        <v>179</v>
      </c>
      <c r="D107" s="72" t="s">
        <v>212</v>
      </c>
      <c r="E107" s="32"/>
      <c r="F107" s="33"/>
      <c r="G107" s="7"/>
      <c r="H107" s="33"/>
      <c r="I107" s="33"/>
      <c r="J107" s="33"/>
      <c r="K107" s="33"/>
    </row>
    <row r="108" spans="1:11" ht="33.75" hidden="1" customHeight="1">
      <c r="A108" s="50" t="s">
        <v>120</v>
      </c>
      <c r="B108" s="95" t="s">
        <v>71</v>
      </c>
      <c r="C108" s="30" t="s">
        <v>179</v>
      </c>
      <c r="D108" s="72" t="s">
        <v>212</v>
      </c>
      <c r="E108" s="32"/>
      <c r="F108" s="33"/>
      <c r="G108" s="7"/>
      <c r="H108" s="33"/>
      <c r="I108" s="33"/>
      <c r="J108" s="33"/>
      <c r="K108" s="33"/>
    </row>
    <row r="109" spans="1:11" ht="51" customHeight="1">
      <c r="A109" s="50" t="s">
        <v>121</v>
      </c>
      <c r="B109" s="94" t="s">
        <v>72</v>
      </c>
      <c r="C109" s="30" t="s">
        <v>179</v>
      </c>
      <c r="D109" s="72" t="s">
        <v>212</v>
      </c>
      <c r="E109" s="32">
        <v>83433.2</v>
      </c>
      <c r="F109" s="33">
        <v>84091.4</v>
      </c>
      <c r="G109" s="2">
        <v>57461.599999999999</v>
      </c>
      <c r="H109" s="33">
        <v>84091.4</v>
      </c>
      <c r="I109" s="33">
        <v>71999.5</v>
      </c>
      <c r="J109" s="33">
        <v>71999.5</v>
      </c>
      <c r="K109" s="33">
        <v>71999.5</v>
      </c>
    </row>
    <row r="110" spans="1:11" ht="129" hidden="1" customHeight="1">
      <c r="A110" s="50" t="s">
        <v>122</v>
      </c>
      <c r="B110" s="53" t="s">
        <v>73</v>
      </c>
      <c r="C110" s="30" t="s">
        <v>179</v>
      </c>
      <c r="D110" s="72" t="s">
        <v>212</v>
      </c>
      <c r="E110" s="59">
        <v>0</v>
      </c>
      <c r="F110" s="33">
        <v>0</v>
      </c>
      <c r="G110" s="2">
        <v>0</v>
      </c>
      <c r="H110" s="33">
        <v>0</v>
      </c>
      <c r="I110" s="33"/>
      <c r="J110" s="33"/>
      <c r="K110" s="33"/>
    </row>
    <row r="111" spans="1:11" ht="80.25" hidden="1" customHeight="1">
      <c r="A111" s="50" t="s">
        <v>123</v>
      </c>
      <c r="B111" s="29" t="s">
        <v>184</v>
      </c>
      <c r="C111" s="30" t="s">
        <v>179</v>
      </c>
      <c r="D111" s="72" t="s">
        <v>212</v>
      </c>
      <c r="E111" s="32"/>
      <c r="F111" s="33"/>
      <c r="G111" s="2"/>
      <c r="H111" s="33"/>
      <c r="I111" s="2"/>
      <c r="J111" s="2"/>
      <c r="K111" s="2"/>
    </row>
    <row r="112" spans="1:11" ht="80.25" customHeight="1">
      <c r="A112" s="50" t="s">
        <v>186</v>
      </c>
      <c r="B112" s="29" t="s">
        <v>187</v>
      </c>
      <c r="C112" s="30" t="s">
        <v>179</v>
      </c>
      <c r="D112" s="72" t="s">
        <v>212</v>
      </c>
      <c r="E112" s="32">
        <v>59.9</v>
      </c>
      <c r="F112" s="33">
        <v>359.3</v>
      </c>
      <c r="G112" s="2">
        <v>354</v>
      </c>
      <c r="H112" s="33">
        <v>359.3</v>
      </c>
      <c r="I112" s="33">
        <v>762</v>
      </c>
      <c r="J112" s="33">
        <v>762</v>
      </c>
      <c r="K112" s="33">
        <v>762</v>
      </c>
    </row>
    <row r="113" spans="1:11" ht="65.25" customHeight="1">
      <c r="A113" s="50" t="s">
        <v>124</v>
      </c>
      <c r="B113" s="29" t="s">
        <v>80</v>
      </c>
      <c r="C113" s="30" t="s">
        <v>179</v>
      </c>
      <c r="D113" s="72" t="s">
        <v>212</v>
      </c>
      <c r="E113" s="59">
        <v>1.8</v>
      </c>
      <c r="F113" s="33">
        <v>2.2999999999999998</v>
      </c>
      <c r="G113" s="2">
        <v>2.2999999999999998</v>
      </c>
      <c r="H113" s="33">
        <v>2.2999999999999998</v>
      </c>
      <c r="I113" s="33"/>
      <c r="J113" s="33"/>
      <c r="K113" s="33"/>
    </row>
    <row r="114" spans="1:11" ht="65.25" customHeight="1">
      <c r="A114" s="96" t="s">
        <v>202</v>
      </c>
      <c r="B114" s="97" t="s">
        <v>201</v>
      </c>
      <c r="C114" s="30" t="s">
        <v>179</v>
      </c>
      <c r="D114" s="72" t="s">
        <v>212</v>
      </c>
      <c r="E114" s="59">
        <v>16284.5</v>
      </c>
      <c r="F114" s="33">
        <v>16539.3</v>
      </c>
      <c r="G114" s="2">
        <v>13120.9</v>
      </c>
      <c r="H114" s="33">
        <v>16539.3</v>
      </c>
      <c r="I114" s="33"/>
      <c r="J114" s="33"/>
      <c r="K114" s="33"/>
    </row>
    <row r="115" spans="1:11" ht="49.2" hidden="1" customHeight="1">
      <c r="A115" s="96" t="s">
        <v>218</v>
      </c>
      <c r="B115" s="98" t="s">
        <v>219</v>
      </c>
      <c r="C115" s="30" t="s">
        <v>179</v>
      </c>
      <c r="D115" s="72" t="s">
        <v>212</v>
      </c>
      <c r="E115" s="25"/>
      <c r="F115" s="33"/>
      <c r="G115" s="2"/>
      <c r="H115" s="33"/>
      <c r="I115" s="33"/>
      <c r="J115" s="33"/>
      <c r="K115" s="33"/>
    </row>
    <row r="116" spans="1:11" ht="142.5" customHeight="1">
      <c r="A116" s="96" t="s">
        <v>242</v>
      </c>
      <c r="B116" s="53" t="s">
        <v>241</v>
      </c>
      <c r="C116" s="30" t="s">
        <v>179</v>
      </c>
      <c r="D116" s="72" t="s">
        <v>212</v>
      </c>
      <c r="E116" s="59">
        <v>0</v>
      </c>
      <c r="F116" s="33">
        <v>188.4</v>
      </c>
      <c r="G116" s="2">
        <v>3.4</v>
      </c>
      <c r="H116" s="33">
        <v>188.4</v>
      </c>
      <c r="I116" s="33">
        <v>10.7</v>
      </c>
      <c r="J116" s="33">
        <v>10.7</v>
      </c>
      <c r="K116" s="33">
        <v>10.7</v>
      </c>
    </row>
    <row r="117" spans="1:11" ht="24.75" customHeight="1">
      <c r="A117" s="35" t="s">
        <v>125</v>
      </c>
      <c r="B117" s="39" t="s">
        <v>74</v>
      </c>
      <c r="C117" s="30" t="s">
        <v>179</v>
      </c>
      <c r="D117" s="72" t="s">
        <v>212</v>
      </c>
      <c r="E117" s="25">
        <f>SUM(E118:E132)</f>
        <v>38577.600000000006</v>
      </c>
      <c r="F117" s="1">
        <f>SUM(F118:F136)</f>
        <v>49949.799999999996</v>
      </c>
      <c r="G117" s="1">
        <f t="shared" ref="G117:I117" si="25">SUM(G118:G136)</f>
        <v>29246.300000000003</v>
      </c>
      <c r="H117" s="1">
        <f t="shared" si="25"/>
        <v>49949.799999999996</v>
      </c>
      <c r="I117" s="1">
        <f t="shared" si="25"/>
        <v>21105.7</v>
      </c>
      <c r="J117" s="1"/>
      <c r="K117" s="1"/>
    </row>
    <row r="118" spans="1:11" ht="79.8" customHeight="1">
      <c r="A118" s="50" t="s">
        <v>126</v>
      </c>
      <c r="B118" s="99" t="s">
        <v>75</v>
      </c>
      <c r="C118" s="30" t="s">
        <v>179</v>
      </c>
      <c r="D118" s="72" t="s">
        <v>212</v>
      </c>
      <c r="E118" s="32">
        <v>14089.7</v>
      </c>
      <c r="F118" s="33">
        <v>15561.5</v>
      </c>
      <c r="G118" s="2">
        <v>7032.5</v>
      </c>
      <c r="H118" s="33">
        <v>15561.5</v>
      </c>
      <c r="I118" s="33"/>
      <c r="J118" s="33"/>
      <c r="K118" s="2"/>
    </row>
    <row r="119" spans="1:11" ht="79.8" customHeight="1">
      <c r="A119" s="50" t="s">
        <v>270</v>
      </c>
      <c r="B119" s="100" t="s">
        <v>271</v>
      </c>
      <c r="C119" s="30" t="s">
        <v>179</v>
      </c>
      <c r="D119" s="72" t="s">
        <v>212</v>
      </c>
      <c r="E119" s="32">
        <v>3321</v>
      </c>
      <c r="F119" s="33">
        <v>3321</v>
      </c>
      <c r="G119" s="2">
        <v>2461.9</v>
      </c>
      <c r="H119" s="33">
        <v>3321</v>
      </c>
      <c r="I119" s="33"/>
      <c r="J119" s="33"/>
      <c r="K119" s="2"/>
    </row>
    <row r="120" spans="1:11" ht="31.5" hidden="1" customHeight="1">
      <c r="A120" s="50" t="s">
        <v>127</v>
      </c>
      <c r="B120" s="99" t="s">
        <v>76</v>
      </c>
      <c r="C120" s="30" t="s">
        <v>179</v>
      </c>
      <c r="D120" s="72" t="s">
        <v>212</v>
      </c>
      <c r="E120" s="32"/>
      <c r="F120" s="33"/>
      <c r="G120" s="2"/>
      <c r="H120" s="33"/>
      <c r="I120" s="33"/>
      <c r="J120" s="33"/>
      <c r="K120" s="7"/>
    </row>
    <row r="121" spans="1:11" ht="41.25" customHeight="1">
      <c r="A121" s="50" t="s">
        <v>128</v>
      </c>
      <c r="B121" s="99" t="s">
        <v>92</v>
      </c>
      <c r="C121" s="30" t="s">
        <v>179</v>
      </c>
      <c r="D121" s="72" t="s">
        <v>212</v>
      </c>
      <c r="E121" s="32">
        <v>0</v>
      </c>
      <c r="F121" s="33">
        <v>360</v>
      </c>
      <c r="G121" s="2">
        <v>360</v>
      </c>
      <c r="H121" s="33">
        <v>360</v>
      </c>
      <c r="I121" s="33"/>
      <c r="J121" s="33"/>
      <c r="K121" s="7"/>
    </row>
    <row r="122" spans="1:11" ht="41.25" hidden="1" customHeight="1">
      <c r="A122" s="50" t="s">
        <v>172</v>
      </c>
      <c r="B122" s="99" t="s">
        <v>173</v>
      </c>
      <c r="C122" s="30" t="s">
        <v>179</v>
      </c>
      <c r="D122" s="72" t="s">
        <v>212</v>
      </c>
      <c r="E122" s="32"/>
      <c r="F122" s="33"/>
      <c r="G122" s="2"/>
      <c r="H122" s="33"/>
      <c r="I122" s="33"/>
      <c r="J122" s="33"/>
      <c r="K122" s="7"/>
    </row>
    <row r="123" spans="1:11" ht="65.25" hidden="1" customHeight="1">
      <c r="A123" s="50" t="s">
        <v>213</v>
      </c>
      <c r="B123" s="100" t="s">
        <v>214</v>
      </c>
      <c r="C123" s="30" t="s">
        <v>179</v>
      </c>
      <c r="D123" s="72" t="s">
        <v>212</v>
      </c>
      <c r="E123" s="32"/>
      <c r="F123" s="33"/>
      <c r="G123" s="2"/>
      <c r="H123" s="33"/>
      <c r="I123" s="33"/>
      <c r="J123" s="33"/>
      <c r="K123" s="101"/>
    </row>
    <row r="124" spans="1:11" ht="44.25" customHeight="1">
      <c r="A124" s="50" t="s">
        <v>129</v>
      </c>
      <c r="B124" s="99" t="s">
        <v>81</v>
      </c>
      <c r="C124" s="30" t="s">
        <v>179</v>
      </c>
      <c r="D124" s="72" t="s">
        <v>212</v>
      </c>
      <c r="E124" s="32">
        <v>701.9</v>
      </c>
      <c r="F124" s="33">
        <v>893.5</v>
      </c>
      <c r="G124" s="2">
        <v>893.5</v>
      </c>
      <c r="H124" s="33">
        <v>893.5</v>
      </c>
      <c r="I124" s="33">
        <v>1176.7</v>
      </c>
      <c r="J124" s="33">
        <v>0</v>
      </c>
      <c r="K124" s="101">
        <v>0</v>
      </c>
    </row>
    <row r="125" spans="1:11" ht="39" hidden="1" customHeight="1">
      <c r="A125" s="50" t="s">
        <v>130</v>
      </c>
      <c r="B125" s="99" t="s">
        <v>99</v>
      </c>
      <c r="C125" s="30" t="s">
        <v>179</v>
      </c>
      <c r="D125" s="72" t="s">
        <v>212</v>
      </c>
      <c r="E125" s="32"/>
      <c r="F125" s="33"/>
      <c r="G125" s="2"/>
      <c r="H125" s="33"/>
      <c r="I125" s="33"/>
      <c r="J125" s="33"/>
      <c r="K125" s="7"/>
    </row>
    <row r="126" spans="1:11" ht="63" customHeight="1">
      <c r="A126" s="50" t="s">
        <v>235</v>
      </c>
      <c r="B126" s="100" t="s">
        <v>236</v>
      </c>
      <c r="C126" s="30" t="s">
        <v>179</v>
      </c>
      <c r="D126" s="72" t="s">
        <v>212</v>
      </c>
      <c r="E126" s="32">
        <v>15000</v>
      </c>
      <c r="F126" s="33">
        <v>15000</v>
      </c>
      <c r="G126" s="2">
        <v>9521.5</v>
      </c>
      <c r="H126" s="33">
        <v>15000</v>
      </c>
      <c r="I126" s="33">
        <v>15150</v>
      </c>
      <c r="J126" s="33">
        <v>0</v>
      </c>
      <c r="K126" s="2">
        <v>0</v>
      </c>
    </row>
    <row r="127" spans="1:11" ht="50.4" customHeight="1">
      <c r="A127" s="102" t="s">
        <v>272</v>
      </c>
      <c r="B127" s="77" t="s">
        <v>273</v>
      </c>
      <c r="C127" s="103" t="s">
        <v>179</v>
      </c>
      <c r="D127" s="72" t="s">
        <v>212</v>
      </c>
      <c r="E127" s="59">
        <v>0</v>
      </c>
      <c r="F127" s="33">
        <v>4020</v>
      </c>
      <c r="G127" s="2">
        <v>2411.8000000000002</v>
      </c>
      <c r="H127" s="33">
        <v>4020</v>
      </c>
      <c r="I127" s="33"/>
      <c r="J127" s="33"/>
      <c r="K127" s="7"/>
    </row>
    <row r="128" spans="1:11" ht="65.25" hidden="1" customHeight="1">
      <c r="A128" s="102" t="s">
        <v>215</v>
      </c>
      <c r="B128" s="100" t="s">
        <v>216</v>
      </c>
      <c r="C128" s="103" t="s">
        <v>179</v>
      </c>
      <c r="D128" s="72" t="s">
        <v>212</v>
      </c>
      <c r="E128" s="25"/>
      <c r="F128" s="33"/>
      <c r="G128" s="2"/>
      <c r="H128" s="33"/>
      <c r="I128" s="33"/>
      <c r="J128" s="33"/>
      <c r="K128" s="101"/>
    </row>
    <row r="129" spans="1:11" ht="58.2" hidden="1" customHeight="1">
      <c r="A129" s="102" t="s">
        <v>220</v>
      </c>
      <c r="B129" s="98" t="s">
        <v>221</v>
      </c>
      <c r="C129" s="103" t="s">
        <v>179</v>
      </c>
      <c r="D129" s="72" t="s">
        <v>212</v>
      </c>
      <c r="E129" s="25"/>
      <c r="F129" s="33"/>
      <c r="G129" s="2"/>
      <c r="H129" s="33"/>
      <c r="I129" s="33"/>
      <c r="J129" s="33"/>
      <c r="K129" s="101"/>
    </row>
    <row r="130" spans="1:11" ht="70.95" hidden="1" customHeight="1">
      <c r="A130" s="102" t="s">
        <v>233</v>
      </c>
      <c r="B130" s="98" t="s">
        <v>222</v>
      </c>
      <c r="C130" s="103" t="s">
        <v>179</v>
      </c>
      <c r="D130" s="72" t="s">
        <v>212</v>
      </c>
      <c r="E130" s="25"/>
      <c r="F130" s="33"/>
      <c r="G130" s="7"/>
      <c r="H130" s="33"/>
      <c r="I130" s="33"/>
      <c r="J130" s="33"/>
      <c r="K130" s="101"/>
    </row>
    <row r="131" spans="1:11" ht="56.25" customHeight="1">
      <c r="A131" s="102" t="s">
        <v>237</v>
      </c>
      <c r="B131" s="104" t="s">
        <v>238</v>
      </c>
      <c r="C131" s="103" t="s">
        <v>179</v>
      </c>
      <c r="D131" s="72" t="s">
        <v>212</v>
      </c>
      <c r="E131" s="59">
        <v>3465</v>
      </c>
      <c r="F131" s="33">
        <v>5126</v>
      </c>
      <c r="G131" s="2">
        <v>4565.1000000000004</v>
      </c>
      <c r="H131" s="33">
        <v>5126</v>
      </c>
      <c r="I131" s="33">
        <v>4779</v>
      </c>
      <c r="J131" s="33">
        <v>0</v>
      </c>
      <c r="K131" s="101">
        <v>0</v>
      </c>
    </row>
    <row r="132" spans="1:11" ht="66.75" customHeight="1">
      <c r="A132" s="102" t="s">
        <v>239</v>
      </c>
      <c r="B132" s="100" t="s">
        <v>240</v>
      </c>
      <c r="C132" s="103" t="s">
        <v>179</v>
      </c>
      <c r="D132" s="72" t="s">
        <v>212</v>
      </c>
      <c r="E132" s="59">
        <v>2000</v>
      </c>
      <c r="F132" s="33">
        <v>2000</v>
      </c>
      <c r="G132" s="2">
        <v>2000</v>
      </c>
      <c r="H132" s="33">
        <v>2000</v>
      </c>
      <c r="I132" s="33"/>
      <c r="J132" s="33"/>
      <c r="K132" s="101"/>
    </row>
    <row r="133" spans="1:11" ht="66.75" customHeight="1">
      <c r="A133" s="102" t="s">
        <v>274</v>
      </c>
      <c r="B133" s="77" t="s">
        <v>279</v>
      </c>
      <c r="C133" s="103" t="s">
        <v>179</v>
      </c>
      <c r="D133" s="72" t="s">
        <v>212</v>
      </c>
      <c r="E133" s="59">
        <v>0</v>
      </c>
      <c r="F133" s="33">
        <v>3000</v>
      </c>
      <c r="G133" s="2"/>
      <c r="H133" s="33">
        <v>3000</v>
      </c>
      <c r="I133" s="33"/>
      <c r="J133" s="33"/>
      <c r="K133" s="101"/>
    </row>
    <row r="134" spans="1:11" ht="66.75" customHeight="1">
      <c r="A134" s="102" t="s">
        <v>275</v>
      </c>
      <c r="B134" s="77" t="s">
        <v>278</v>
      </c>
      <c r="C134" s="103" t="s">
        <v>179</v>
      </c>
      <c r="D134" s="105" t="s">
        <v>212</v>
      </c>
      <c r="E134" s="59">
        <v>0</v>
      </c>
      <c r="F134" s="33">
        <v>509.2</v>
      </c>
      <c r="G134" s="2"/>
      <c r="H134" s="33">
        <v>509.2</v>
      </c>
      <c r="I134" s="33"/>
      <c r="J134" s="33"/>
      <c r="K134" s="101"/>
    </row>
    <row r="135" spans="1:11" ht="66.75" customHeight="1">
      <c r="A135" s="102" t="s">
        <v>276</v>
      </c>
      <c r="B135" s="77" t="s">
        <v>277</v>
      </c>
      <c r="C135" s="103" t="s">
        <v>179</v>
      </c>
      <c r="D135" s="105" t="s">
        <v>212</v>
      </c>
      <c r="E135" s="59">
        <v>0</v>
      </c>
      <c r="F135" s="33">
        <v>158.6</v>
      </c>
      <c r="G135" s="2"/>
      <c r="H135" s="33">
        <v>158.6</v>
      </c>
      <c r="I135" s="33"/>
      <c r="J135" s="33"/>
      <c r="K135" s="101"/>
    </row>
    <row r="136" spans="1:11" ht="46.8" customHeight="1">
      <c r="A136" s="106" t="s">
        <v>234</v>
      </c>
      <c r="B136" s="107" t="s">
        <v>100</v>
      </c>
      <c r="C136" s="103" t="s">
        <v>179</v>
      </c>
      <c r="D136" s="105" t="s">
        <v>212</v>
      </c>
      <c r="E136" s="59">
        <v>0</v>
      </c>
      <c r="F136" s="33">
        <v>0</v>
      </c>
      <c r="G136" s="33">
        <v>0</v>
      </c>
      <c r="H136" s="33">
        <v>0</v>
      </c>
      <c r="I136" s="42"/>
      <c r="J136" s="42"/>
      <c r="K136" s="108"/>
    </row>
    <row r="137" spans="1:11" ht="76.5" hidden="1" customHeight="1">
      <c r="A137" s="102" t="s">
        <v>223</v>
      </c>
      <c r="B137" s="98" t="s">
        <v>224</v>
      </c>
      <c r="C137" s="103" t="s">
        <v>179</v>
      </c>
      <c r="D137" s="72" t="s">
        <v>212</v>
      </c>
      <c r="E137" s="25"/>
      <c r="F137" s="42"/>
      <c r="G137" s="43"/>
      <c r="H137" s="42"/>
      <c r="I137" s="33"/>
      <c r="J137" s="33"/>
      <c r="K137" s="101"/>
    </row>
    <row r="138" spans="1:11" ht="58.5" customHeight="1">
      <c r="A138" s="22" t="s">
        <v>131</v>
      </c>
      <c r="B138" s="107" t="s">
        <v>78</v>
      </c>
      <c r="C138" s="30" t="s">
        <v>179</v>
      </c>
      <c r="D138" s="105" t="s">
        <v>212</v>
      </c>
      <c r="E138" s="59">
        <v>0</v>
      </c>
      <c r="F138" s="33">
        <v>-534.20000000000005</v>
      </c>
      <c r="G138" s="55">
        <v>-534.20000000000005</v>
      </c>
      <c r="H138" s="55">
        <v>-534.20000000000005</v>
      </c>
      <c r="I138" s="42"/>
      <c r="J138" s="42"/>
      <c r="K138" s="108"/>
    </row>
    <row r="139" spans="1:11" ht="18.75" customHeight="1">
      <c r="A139" s="141" t="s">
        <v>77</v>
      </c>
      <c r="B139" s="141"/>
      <c r="C139" s="24"/>
      <c r="D139" s="23"/>
      <c r="E139" s="25">
        <f t="shared" ref="E139:K139" si="26">E57+E8</f>
        <v>739797.10000000009</v>
      </c>
      <c r="F139" s="1">
        <f>F57+F8</f>
        <v>787928.5</v>
      </c>
      <c r="G139" s="1">
        <f t="shared" si="26"/>
        <v>535155.5</v>
      </c>
      <c r="H139" s="1">
        <f t="shared" si="26"/>
        <v>787928.5</v>
      </c>
      <c r="I139" s="1">
        <f t="shared" si="26"/>
        <v>684893.9</v>
      </c>
      <c r="J139" s="1">
        <f t="shared" si="26"/>
        <v>605005.6</v>
      </c>
      <c r="K139" s="1">
        <f t="shared" si="26"/>
        <v>619138.19999999995</v>
      </c>
    </row>
    <row r="140" spans="1:11" ht="24" customHeight="1">
      <c r="A140" s="130" t="s">
        <v>249</v>
      </c>
      <c r="B140" s="131"/>
      <c r="C140" s="109"/>
      <c r="F140" s="134" t="s">
        <v>250</v>
      </c>
      <c r="G140" s="135"/>
    </row>
    <row r="141" spans="1:11" ht="19.5" customHeight="1">
      <c r="A141" s="132" t="s">
        <v>155</v>
      </c>
      <c r="B141" s="133"/>
      <c r="C141" s="11"/>
      <c r="F141" s="136" t="s">
        <v>251</v>
      </c>
      <c r="G141" s="137"/>
    </row>
    <row r="142" spans="1:11" ht="18" customHeight="1">
      <c r="A142" s="110" t="s">
        <v>156</v>
      </c>
    </row>
    <row r="143" spans="1:11" ht="32.1" customHeight="1">
      <c r="A143" s="113"/>
    </row>
  </sheetData>
  <mergeCells count="12">
    <mergeCell ref="A140:B140"/>
    <mergeCell ref="A141:B141"/>
    <mergeCell ref="F140:G140"/>
    <mergeCell ref="F141:G141"/>
    <mergeCell ref="I6:K6"/>
    <mergeCell ref="A139:B139"/>
    <mergeCell ref="E5:K5"/>
    <mergeCell ref="H6:H7"/>
    <mergeCell ref="A2:K4"/>
    <mergeCell ref="A5:B5"/>
    <mergeCell ref="D5:D7"/>
    <mergeCell ref="E6:G6"/>
  </mergeCells>
  <pageMargins left="0.62992125984251968" right="0.11811023622047245" top="0.15748031496062992" bottom="0.15748031496062992" header="0.11811023622047245" footer="0.11811023622047245"/>
  <pageSetup paperSize="9" scale="71" orientation="landscape" r:id="rId1"/>
  <rowBreaks count="5" manualBreakCount="5">
    <brk id="25" max="10" man="1"/>
    <brk id="46" max="10" man="1"/>
    <brk id="68" max="10" man="1"/>
    <brk id="105" max="10" man="1"/>
    <brk id="12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2023-10-30T13:08:50Z</dcterms:modified>
</cp:coreProperties>
</file>