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5000"/>
  </bookViews>
  <sheets>
    <sheet name="Новый_6" sheetId="1" r:id="rId1"/>
  </sheets>
  <definedNames>
    <definedName name="_xlnm.Print_Titles" localSheetId="0">Новый_6!$8:$8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"/>
  <c r="R30" l="1"/>
  <c r="R28"/>
  <c r="R26"/>
  <c r="R23"/>
  <c r="R19"/>
  <c r="R15"/>
  <c r="R13"/>
  <c r="O13"/>
  <c r="P13"/>
  <c r="Q13"/>
  <c r="Q31" s="1"/>
  <c r="S13"/>
  <c r="O15"/>
  <c r="P15"/>
  <c r="Q15"/>
  <c r="S15"/>
  <c r="O30"/>
  <c r="P30"/>
  <c r="Q30"/>
  <c r="S30"/>
  <c r="O28"/>
  <c r="P28"/>
  <c r="Q28"/>
  <c r="S28"/>
  <c r="O26"/>
  <c r="P26"/>
  <c r="Q26"/>
  <c r="S26"/>
  <c r="O23"/>
  <c r="P23"/>
  <c r="Q23"/>
  <c r="S23"/>
  <c r="N23"/>
  <c r="P19"/>
  <c r="Q19"/>
  <c r="S19"/>
  <c r="R31" l="1"/>
  <c r="S31"/>
  <c r="P31"/>
  <c r="N30"/>
  <c r="N28"/>
  <c r="N26"/>
  <c r="N19"/>
  <c r="N15"/>
  <c r="N13"/>
  <c r="O31"/>
  <c r="N31" l="1"/>
</calcChain>
</file>

<file path=xl/sharedStrings.xml><?xml version="1.0" encoding="utf-8"?>
<sst xmlns="http://schemas.openxmlformats.org/spreadsheetml/2006/main" count="95" uniqueCount="74">
  <si>
    <t xml:space="preserve"> </t>
  </si>
  <si>
    <t xml:space="preserve">Физическая культура </t>
  </si>
  <si>
    <t>Пенсионное обеспечение</t>
  </si>
  <si>
    <t>Другие вопросы в области культуры, кинематографии</t>
  </si>
  <si>
    <t>Культура</t>
  </si>
  <si>
    <t>Благоустройство</t>
  </si>
  <si>
    <t>Коммунальное хозяйство</t>
  </si>
  <si>
    <t>Жилищное хозяйство</t>
  </si>
  <si>
    <t>Другие вопросы в области национальной экономики</t>
  </si>
  <si>
    <t>Дорожное хозяйство(дорожные фонды)</t>
  </si>
  <si>
    <t>Другие вопросы в области национальной безопасности и правоохранительной деятельности</t>
  </si>
  <si>
    <t>Другие общегосударственные вопросы</t>
  </si>
  <si>
    <t>Резервные фонды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</si>
  <si>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</si>
  <si>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Примечание</t>
  </si>
  <si>
    <t>Организация получатель</t>
  </si>
  <si>
    <t>Счет получателя</t>
  </si>
  <si>
    <t>Остаток фин-ния</t>
  </si>
  <si>
    <t>Остаток росписи квартал</t>
  </si>
  <si>
    <t>Остаток росписи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</si>
  <si>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</si>
  <si>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</si>
  <si>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</si>
  <si>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</si>
  <si>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</si>
  <si>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</si>
  <si>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</si>
  <si>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</si>
  <si>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</si>
  <si>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</si>
  <si>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</si>
  <si>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</si>
  <si>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ВР</t>
  </si>
  <si>
    <t>ЦСР</t>
  </si>
  <si>
    <t>Код главы</t>
  </si>
  <si>
    <t>Тип средств</t>
  </si>
  <si>
    <t>О113</t>
  </si>
  <si>
    <t>О103</t>
  </si>
  <si>
    <t>О111</t>
  </si>
  <si>
    <t>О100</t>
  </si>
  <si>
    <t>О314</t>
  </si>
  <si>
    <t>О409</t>
  </si>
  <si>
    <t>О300</t>
  </si>
  <si>
    <t>О412</t>
  </si>
  <si>
    <t>О400</t>
  </si>
  <si>
    <t>О501</t>
  </si>
  <si>
    <t>О502</t>
  </si>
  <si>
    <t>О503</t>
  </si>
  <si>
    <t>О500</t>
  </si>
  <si>
    <t>О801</t>
  </si>
  <si>
    <t>О804</t>
  </si>
  <si>
    <t>О800</t>
  </si>
  <si>
    <t>Всего</t>
  </si>
  <si>
    <t>Физическая культура и спорт</t>
  </si>
  <si>
    <t>Социальная политика</t>
  </si>
  <si>
    <t>Культура и кинематография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</si>
  <si>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</si>
  <si>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</si>
  <si>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</si>
  <si>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Общегосударственные вопросы</t>
  </si>
  <si>
    <t>прогноз</t>
  </si>
  <si>
    <t>Наименование показателя</t>
  </si>
  <si>
    <t>Код бюджетной классификации</t>
  </si>
  <si>
    <t>О107</t>
  </si>
  <si>
    <t>Обеспечение проведения выборов и референдумов</t>
  </si>
  <si>
    <t>Сведения о расходах бюджета МО г.Красный Кут по разделам и подразделам</t>
  </si>
  <si>
    <t>2025 год*</t>
  </si>
  <si>
    <t>2022 год (отчет)</t>
  </si>
  <si>
    <t>2023 год (оценка)</t>
  </si>
  <si>
    <t>О406</t>
  </si>
  <si>
    <t>Водные ресурсы</t>
  </si>
  <si>
    <t>2024 год</t>
  </si>
  <si>
    <t>2026 год*</t>
  </si>
  <si>
    <t>* расходы 2022-2026 годов без условно утверждаемых расходов местного бюджета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</si>
</sst>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</numFmts>
  <fonts count="9">
    <font>
      <sz val="10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Protection="1">
      <protection hidden="1"/>
    </xf>
    <xf numFmtId="164" fontId="1" fillId="0" borderId="0" xfId="0" applyNumberFormat="1" applyFont="1" applyFill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14" xfId="0" applyNumberFormat="1" applyFont="1" applyFill="1" applyBorder="1" applyAlignment="1" applyProtection="1">
      <protection hidden="1"/>
    </xf>
    <xf numFmtId="0" fontId="0" fillId="0" borderId="15" xfId="0" applyBorder="1" applyProtection="1">
      <protection hidden="1"/>
    </xf>
    <xf numFmtId="165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5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8" xfId="0" applyNumberFormat="1" applyFont="1" applyFill="1" applyBorder="1" applyAlignment="1" applyProtection="1">
      <alignment horizontal="centerContinuous" vertic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0" fillId="2" borderId="0" xfId="0" applyNumberFormat="1" applyFont="1" applyFill="1" applyBorder="1" applyAlignment="1" applyProtection="1">
      <alignment horizontal="centerContinuous" vertical="center"/>
      <protection hidden="1"/>
    </xf>
    <xf numFmtId="0" fontId="4" fillId="2" borderId="7" xfId="0" applyNumberFormat="1" applyFont="1" applyFill="1" applyBorder="1" applyAlignment="1" applyProtection="1">
      <alignment horizontal="centerContinuous" vertical="center"/>
      <protection hidden="1"/>
    </xf>
    <xf numFmtId="0" fontId="4" fillId="2" borderId="7" xfId="0" applyNumberFormat="1" applyFont="1" applyFill="1" applyBorder="1" applyAlignment="1" applyProtection="1">
      <protection hidden="1"/>
    </xf>
    <xf numFmtId="0" fontId="4" fillId="2" borderId="7" xfId="0" applyFont="1" applyFill="1" applyBorder="1" applyProtection="1">
      <protection hidden="1"/>
    </xf>
    <xf numFmtId="0" fontId="1" fillId="2" borderId="22" xfId="0" applyNumberFormat="1" applyFont="1" applyFill="1" applyBorder="1" applyAlignment="1" applyProtection="1">
      <alignment horizontal="centerContinuous" vertical="center" wrapText="1"/>
      <protection hidden="1"/>
    </xf>
    <xf numFmtId="0" fontId="1" fillId="2" borderId="21" xfId="0" applyNumberFormat="1" applyFont="1" applyFill="1" applyBorder="1" applyAlignment="1" applyProtection="1">
      <alignment horizontal="centerContinuous" vertical="center" wrapText="1"/>
      <protection hidden="1"/>
    </xf>
    <xf numFmtId="0" fontId="5" fillId="2" borderId="7" xfId="0" applyNumberFormat="1" applyFont="1" applyFill="1" applyBorder="1" applyAlignment="1" applyProtection="1">
      <alignment horizontal="centerContinuous" vertical="center" wrapText="1"/>
      <protection hidden="1"/>
    </xf>
    <xf numFmtId="0" fontId="5" fillId="2" borderId="20" xfId="0" applyNumberFormat="1" applyFont="1" applyFill="1" applyBorder="1" applyAlignment="1" applyProtection="1">
      <alignment horizontal="centerContinuous" vertical="center" wrapText="1"/>
      <protection hidden="1"/>
    </xf>
    <xf numFmtId="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65" fontId="6" fillId="2" borderId="7" xfId="0" applyNumberFormat="1" applyFont="1" applyFill="1" applyBorder="1" applyAlignment="1" applyProtection="1">
      <alignment wrapText="1"/>
      <protection hidden="1"/>
    </xf>
    <xf numFmtId="171" fontId="6" fillId="2" borderId="7" xfId="0" applyNumberFormat="1" applyFont="1" applyFill="1" applyBorder="1" applyAlignment="1" applyProtection="1">
      <alignment wrapText="1"/>
      <protection hidden="1"/>
    </xf>
    <xf numFmtId="170" fontId="6" fillId="2" borderId="7" xfId="0" applyNumberFormat="1" applyFont="1" applyFill="1" applyBorder="1" applyAlignment="1" applyProtection="1">
      <alignment wrapText="1"/>
      <protection hidden="1"/>
    </xf>
    <xf numFmtId="168" fontId="6" fillId="2" borderId="7" xfId="0" applyNumberFormat="1" applyFont="1" applyFill="1" applyBorder="1" applyAlignment="1" applyProtection="1">
      <alignment wrapText="1"/>
      <protection hidden="1"/>
    </xf>
    <xf numFmtId="169" fontId="6" fillId="2" borderId="7" xfId="0" applyNumberFormat="1" applyFont="1" applyFill="1" applyBorder="1" applyAlignment="1" applyProtection="1">
      <alignment wrapText="1"/>
      <protection hidden="1"/>
    </xf>
    <xf numFmtId="167" fontId="6" fillId="2" borderId="7" xfId="0" applyNumberFormat="1" applyFont="1" applyFill="1" applyBorder="1" applyAlignment="1" applyProtection="1">
      <alignment wrapText="1"/>
      <protection hidden="1"/>
    </xf>
    <xf numFmtId="166" fontId="6" fillId="2" borderId="7" xfId="0" applyNumberFormat="1" applyFont="1" applyFill="1" applyBorder="1" applyAlignment="1" applyProtection="1">
      <alignment wrapText="1"/>
      <protection hidden="1"/>
    </xf>
    <xf numFmtId="0" fontId="6" fillId="2" borderId="7" xfId="0" applyNumberFormat="1" applyFont="1" applyFill="1" applyBorder="1" applyAlignment="1" applyProtection="1">
      <alignment wrapText="1"/>
      <protection hidden="1"/>
    </xf>
    <xf numFmtId="164" fontId="6" fillId="2" borderId="7" xfId="0" applyNumberFormat="1" applyFont="1" applyFill="1" applyBorder="1" applyAlignment="1" applyProtection="1">
      <alignment wrapText="1"/>
      <protection hidden="1"/>
    </xf>
    <xf numFmtId="0" fontId="7" fillId="2" borderId="7" xfId="0" applyNumberFormat="1" applyFont="1" applyFill="1" applyBorder="1" applyAlignment="1" applyProtection="1">
      <alignment wrapText="1"/>
      <protection hidden="1"/>
    </xf>
    <xf numFmtId="164" fontId="7" fillId="2" borderId="7" xfId="0" applyNumberFormat="1" applyFont="1" applyFill="1" applyBorder="1" applyAlignment="1" applyProtection="1">
      <alignment wrapText="1"/>
      <protection hidden="1"/>
    </xf>
    <xf numFmtId="0" fontId="6" fillId="2" borderId="7" xfId="0" applyNumberFormat="1" applyFont="1" applyFill="1" applyBorder="1" applyAlignment="1" applyProtection="1">
      <alignment horizontal="left" wrapText="1"/>
      <protection hidden="1"/>
    </xf>
    <xf numFmtId="0" fontId="7" fillId="2" borderId="7" xfId="0" applyNumberFormat="1" applyFont="1" applyFill="1" applyBorder="1" applyAlignment="1" applyProtection="1">
      <alignment horizontal="left" wrapText="1"/>
      <protection hidden="1"/>
    </xf>
    <xf numFmtId="0" fontId="6" fillId="2" borderId="10" xfId="0" applyNumberFormat="1" applyFont="1" applyFill="1" applyBorder="1" applyAlignment="1" applyProtection="1">
      <protection hidden="1"/>
    </xf>
    <xf numFmtId="0" fontId="6" fillId="2" borderId="8" xfId="0" applyNumberFormat="1" applyFont="1" applyFill="1" applyBorder="1" applyAlignment="1" applyProtection="1">
      <protection hidden="1"/>
    </xf>
    <xf numFmtId="0" fontId="7" fillId="2" borderId="9" xfId="0" applyNumberFormat="1" applyFont="1" applyFill="1" applyBorder="1" applyAlignment="1" applyProtection="1">
      <protection hidden="1"/>
    </xf>
    <xf numFmtId="0" fontId="6" fillId="2" borderId="6" xfId="0" applyFont="1" applyFill="1" applyBorder="1" applyAlignment="1" applyProtection="1">
      <protection hidden="1"/>
    </xf>
    <xf numFmtId="0" fontId="6" fillId="2" borderId="9" xfId="0" applyFont="1" applyFill="1" applyBorder="1" applyAlignment="1" applyProtection="1">
      <protection hidden="1"/>
    </xf>
    <xf numFmtId="164" fontId="7" fillId="2" borderId="9" xfId="0" applyNumberFormat="1" applyFont="1" applyFill="1" applyBorder="1" applyAlignment="1" applyProtection="1"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165" fontId="7" fillId="2" borderId="7" xfId="0" applyNumberFormat="1" applyFont="1" applyFill="1" applyBorder="1" applyAlignment="1" applyProtection="1">
      <alignment wrapText="1"/>
      <protection hidden="1"/>
    </xf>
    <xf numFmtId="165" fontId="7" fillId="2" borderId="13" xfId="0" applyNumberFormat="1" applyFont="1" applyFill="1" applyBorder="1" applyAlignment="1" applyProtection="1">
      <alignment wrapText="1"/>
      <protection hidden="1"/>
    </xf>
    <xf numFmtId="164" fontId="1" fillId="0" borderId="7" xfId="0" applyNumberFormat="1" applyFont="1" applyFill="1" applyBorder="1" applyAlignment="1" applyProtection="1">
      <protection hidden="1"/>
    </xf>
    <xf numFmtId="0" fontId="4" fillId="2" borderId="0" xfId="0" applyFont="1" applyFill="1" applyProtection="1">
      <protection hidden="1"/>
    </xf>
    <xf numFmtId="165" fontId="7" fillId="2" borderId="7" xfId="0" applyNumberFormat="1" applyFont="1" applyFill="1" applyBorder="1" applyAlignment="1" applyProtection="1">
      <alignment wrapText="1"/>
      <protection hidden="1"/>
    </xf>
    <xf numFmtId="165" fontId="7" fillId="2" borderId="13" xfId="0" applyNumberFormat="1" applyFont="1" applyFill="1" applyBorder="1" applyAlignment="1" applyProtection="1">
      <alignment wrapText="1"/>
      <protection hidden="1"/>
    </xf>
    <xf numFmtId="164" fontId="1" fillId="0" borderId="7" xfId="0" applyNumberFormat="1" applyFont="1" applyFill="1" applyBorder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/>
      <protection hidden="1"/>
    </xf>
    <xf numFmtId="0" fontId="5" fillId="2" borderId="12" xfId="0" applyFont="1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justify"/>
      <protection hidden="1"/>
    </xf>
    <xf numFmtId="0" fontId="5" fillId="2" borderId="5" xfId="0" applyFont="1" applyFill="1" applyBorder="1" applyAlignment="1" applyProtection="1">
      <alignment horizontal="center" vertical="justify"/>
      <protection hidden="1"/>
    </xf>
    <xf numFmtId="0" fontId="5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5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4"/>
  <sheetViews>
    <sheetView showGridLines="0" showZeros="0" tabSelected="1" topLeftCell="A10" workbookViewId="0">
      <selection activeCell="R26" sqref="R26"/>
    </sheetView>
  </sheetViews>
  <sheetFormatPr defaultColWidth="9.140625" defaultRowHeight="12.75"/>
  <cols>
    <col min="1" max="1" width="0.85546875" customWidth="1"/>
    <col min="2" max="3" width="0" hidden="1" customWidth="1"/>
    <col min="4" max="4" width="45.28515625" customWidth="1"/>
    <col min="5" max="12" width="0" hidden="1" customWidth="1"/>
    <col min="13" max="13" width="16.28515625" customWidth="1"/>
    <col min="14" max="14" width="16.5703125" customWidth="1"/>
    <col min="15" max="15" width="16.85546875" customWidth="1"/>
    <col min="16" max="16" width="13.85546875" customWidth="1"/>
    <col min="17" max="17" width="0" hidden="1" customWidth="1"/>
    <col min="18" max="18" width="13.85546875" customWidth="1"/>
    <col min="19" max="19" width="13.28515625" customWidth="1"/>
    <col min="20" max="20" width="13.140625" hidden="1" customWidth="1"/>
    <col min="21" max="34" width="0" hidden="1" customWidth="1"/>
    <col min="35" max="35" width="0.7109375" hidden="1" customWidth="1"/>
    <col min="36" max="257" width="9.140625" customWidth="1"/>
  </cols>
  <sheetData>
    <row r="1" spans="1:3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7.25" customHeight="1">
      <c r="A4" s="32"/>
      <c r="B4" s="1"/>
      <c r="C4" s="1"/>
      <c r="D4" s="71" t="s">
        <v>65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2.75" customHeight="1">
      <c r="A5" s="3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2.75" customHeight="1" thickBot="1">
      <c r="A6" s="1"/>
      <c r="B6" s="30"/>
      <c r="C6" s="30"/>
      <c r="D6" s="29"/>
      <c r="E6" s="29"/>
      <c r="F6" s="28"/>
      <c r="G6" s="28"/>
      <c r="H6" s="28"/>
      <c r="I6" s="28"/>
      <c r="J6" s="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2.75" customHeight="1" thickBot="1">
      <c r="A7" s="1"/>
      <c r="B7" s="33"/>
      <c r="C7" s="33"/>
      <c r="D7" s="79" t="s">
        <v>61</v>
      </c>
      <c r="E7" s="34"/>
      <c r="F7" s="35"/>
      <c r="G7" s="35"/>
      <c r="H7" s="35"/>
      <c r="I7" s="35"/>
      <c r="J7" s="35"/>
      <c r="K7" s="36"/>
      <c r="L7" s="36"/>
      <c r="M7" s="77" t="s">
        <v>62</v>
      </c>
      <c r="N7" s="75" t="s">
        <v>67</v>
      </c>
      <c r="O7" s="75" t="s">
        <v>68</v>
      </c>
      <c r="P7" s="72" t="s">
        <v>60</v>
      </c>
      <c r="Q7" s="73"/>
      <c r="R7" s="73"/>
      <c r="S7" s="73"/>
      <c r="T7" s="74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21.75" customHeight="1">
      <c r="A8" s="27"/>
      <c r="B8" s="37" t="s">
        <v>35</v>
      </c>
      <c r="C8" s="38"/>
      <c r="D8" s="80"/>
      <c r="E8" s="39" t="s">
        <v>34</v>
      </c>
      <c r="F8" s="39" t="s">
        <v>33</v>
      </c>
      <c r="G8" s="39" t="s">
        <v>32</v>
      </c>
      <c r="H8" s="39" t="s">
        <v>31</v>
      </c>
      <c r="I8" s="39" t="s">
        <v>30</v>
      </c>
      <c r="J8" s="40" t="s">
        <v>29</v>
      </c>
      <c r="K8" s="40" t="s">
        <v>28</v>
      </c>
      <c r="L8" s="41" t="s">
        <v>27</v>
      </c>
      <c r="M8" s="78"/>
      <c r="N8" s="76"/>
      <c r="O8" s="76"/>
      <c r="P8" s="41" t="s">
        <v>71</v>
      </c>
      <c r="Q8" s="41" t="s">
        <v>26</v>
      </c>
      <c r="R8" s="41" t="s">
        <v>66</v>
      </c>
      <c r="S8" s="41" t="s">
        <v>72</v>
      </c>
      <c r="T8" s="41"/>
      <c r="U8" s="26" t="s">
        <v>25</v>
      </c>
      <c r="V8" s="24" t="s">
        <v>24</v>
      </c>
      <c r="W8" s="24" t="s">
        <v>23</v>
      </c>
      <c r="X8" s="24" t="s">
        <v>22</v>
      </c>
      <c r="Y8" s="24" t="s">
        <v>21</v>
      </c>
      <c r="Z8" s="24" t="s">
        <v>20</v>
      </c>
      <c r="AA8" s="25" t="s">
        <v>19</v>
      </c>
      <c r="AB8" s="24" t="s">
        <v>18</v>
      </c>
      <c r="AC8" s="23" t="s">
        <v>17</v>
      </c>
      <c r="AD8" s="22" t="s">
        <v>16</v>
      </c>
      <c r="AE8" s="21" t="s">
        <v>15</v>
      </c>
      <c r="AF8" s="20" t="s">
        <v>14</v>
      </c>
      <c r="AG8" s="19"/>
      <c r="AH8" s="19"/>
      <c r="AI8" s="1"/>
    </row>
    <row r="9" spans="1:35" ht="57" customHeight="1">
      <c r="A9" s="16"/>
      <c r="B9" s="42"/>
      <c r="C9" s="43"/>
      <c r="D9" s="44" t="s">
        <v>13</v>
      </c>
      <c r="E9" s="45"/>
      <c r="F9" s="46"/>
      <c r="G9" s="45"/>
      <c r="H9" s="45"/>
      <c r="I9" s="45"/>
      <c r="J9" s="47"/>
      <c r="K9" s="48"/>
      <c r="L9" s="42"/>
      <c r="M9" s="49" t="s">
        <v>37</v>
      </c>
      <c r="N9" s="50">
        <v>439129.79</v>
      </c>
      <c r="O9" s="50">
        <v>455000</v>
      </c>
      <c r="P9" s="50">
        <v>539605</v>
      </c>
      <c r="Q9" s="50"/>
      <c r="R9" s="50">
        <v>541000</v>
      </c>
      <c r="S9" s="50">
        <v>545000</v>
      </c>
      <c r="T9" s="50"/>
      <c r="U9" s="14"/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/>
      <c r="AB9" s="18"/>
      <c r="AC9" s="14">
        <v>0</v>
      </c>
      <c r="AD9" s="14"/>
      <c r="AE9" s="18"/>
      <c r="AF9" s="18"/>
      <c r="AG9" s="17"/>
      <c r="AH9" s="17"/>
      <c r="AI9" s="11" t="s">
        <v>0</v>
      </c>
    </row>
    <row r="10" spans="1:35" ht="26.25" customHeight="1">
      <c r="A10" s="16"/>
      <c r="B10" s="42"/>
      <c r="C10" s="43"/>
      <c r="D10" s="44" t="s">
        <v>64</v>
      </c>
      <c r="E10" s="45"/>
      <c r="F10" s="46"/>
      <c r="G10" s="45"/>
      <c r="H10" s="45"/>
      <c r="I10" s="45"/>
      <c r="J10" s="47"/>
      <c r="K10" s="48"/>
      <c r="L10" s="42"/>
      <c r="M10" s="49" t="s">
        <v>63</v>
      </c>
      <c r="N10" s="50">
        <v>0</v>
      </c>
      <c r="O10" s="50">
        <v>1455232</v>
      </c>
      <c r="P10" s="50"/>
      <c r="Q10" s="50"/>
      <c r="R10" s="50"/>
      <c r="S10" s="50"/>
      <c r="T10" s="50"/>
      <c r="U10" s="14"/>
      <c r="V10" s="14"/>
      <c r="W10" s="14"/>
      <c r="X10" s="14"/>
      <c r="Y10" s="14"/>
      <c r="Z10" s="14"/>
      <c r="AA10" s="14"/>
      <c r="AB10" s="18"/>
      <c r="AC10" s="14"/>
      <c r="AD10" s="14"/>
      <c r="AE10" s="18"/>
      <c r="AF10" s="18"/>
      <c r="AG10" s="17"/>
      <c r="AH10" s="17"/>
      <c r="AI10" s="11"/>
    </row>
    <row r="11" spans="1:35" ht="26.25" customHeight="1">
      <c r="A11" s="16"/>
      <c r="B11" s="42"/>
      <c r="C11" s="43"/>
      <c r="D11" s="44" t="s">
        <v>12</v>
      </c>
      <c r="E11" s="45"/>
      <c r="F11" s="46"/>
      <c r="G11" s="45"/>
      <c r="H11" s="45"/>
      <c r="I11" s="45"/>
      <c r="J11" s="47"/>
      <c r="K11" s="48"/>
      <c r="L11" s="42"/>
      <c r="M11" s="49" t="s">
        <v>38</v>
      </c>
      <c r="N11" s="50"/>
      <c r="O11" s="50">
        <v>50000</v>
      </c>
      <c r="P11" s="50">
        <v>50000</v>
      </c>
      <c r="Q11" s="50"/>
      <c r="R11" s="50">
        <v>50000</v>
      </c>
      <c r="S11" s="50">
        <v>50000</v>
      </c>
      <c r="T11" s="50"/>
      <c r="U11" s="14"/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/>
      <c r="AB11" s="18"/>
      <c r="AC11" s="14">
        <v>0</v>
      </c>
      <c r="AD11" s="14"/>
      <c r="AE11" s="18"/>
      <c r="AF11" s="18"/>
      <c r="AG11" s="17"/>
      <c r="AH11" s="17"/>
      <c r="AI11" s="11" t="s">
        <v>0</v>
      </c>
    </row>
    <row r="12" spans="1:35" ht="26.25" customHeight="1">
      <c r="A12" s="16"/>
      <c r="B12" s="42"/>
      <c r="C12" s="43"/>
      <c r="D12" s="44" t="s">
        <v>11</v>
      </c>
      <c r="E12" s="45"/>
      <c r="F12" s="46"/>
      <c r="G12" s="45"/>
      <c r="H12" s="45"/>
      <c r="I12" s="45"/>
      <c r="J12" s="47"/>
      <c r="K12" s="48"/>
      <c r="L12" s="42"/>
      <c r="M12" s="49" t="s">
        <v>36</v>
      </c>
      <c r="N12" s="50">
        <v>1098984.94</v>
      </c>
      <c r="O12" s="50">
        <v>923111</v>
      </c>
      <c r="P12" s="50">
        <v>3263502</v>
      </c>
      <c r="Q12" s="50"/>
      <c r="R12" s="50">
        <v>2198143</v>
      </c>
      <c r="S12" s="50">
        <v>2253827</v>
      </c>
      <c r="T12" s="50"/>
      <c r="U12" s="14"/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/>
      <c r="AB12" s="18"/>
      <c r="AC12" s="14">
        <v>0</v>
      </c>
      <c r="AD12" s="14"/>
      <c r="AE12" s="18"/>
      <c r="AF12" s="18"/>
      <c r="AG12" s="17"/>
      <c r="AH12" s="17"/>
      <c r="AI12" s="11" t="s">
        <v>0</v>
      </c>
    </row>
    <row r="13" spans="1:35" ht="26.25" customHeight="1">
      <c r="A13" s="16"/>
      <c r="B13" s="68" t="s">
        <v>59</v>
      </c>
      <c r="C13" s="68"/>
      <c r="D13" s="68"/>
      <c r="E13" s="68"/>
      <c r="F13" s="68"/>
      <c r="G13" s="68"/>
      <c r="H13" s="68"/>
      <c r="I13" s="68"/>
      <c r="J13" s="68"/>
      <c r="K13" s="68"/>
      <c r="L13" s="69"/>
      <c r="M13" s="51" t="s">
        <v>39</v>
      </c>
      <c r="N13" s="52">
        <f>SUM(N9:N12)</f>
        <v>1538114.73</v>
      </c>
      <c r="O13" s="52">
        <f t="shared" ref="O13:S13" si="0">SUM(O9:O12)</f>
        <v>2883343</v>
      </c>
      <c r="P13" s="52">
        <f t="shared" si="0"/>
        <v>3853107</v>
      </c>
      <c r="Q13" s="52">
        <f t="shared" si="0"/>
        <v>0</v>
      </c>
      <c r="R13" s="52">
        <f t="shared" ref="R13" si="1">SUM(R9:R12)</f>
        <v>2789143</v>
      </c>
      <c r="S13" s="52">
        <f t="shared" si="0"/>
        <v>2848827</v>
      </c>
      <c r="T13" s="52"/>
      <c r="U13" s="15"/>
      <c r="V13" s="14">
        <v>0</v>
      </c>
      <c r="W13" s="14">
        <v>0</v>
      </c>
      <c r="X13" s="14">
        <v>0</v>
      </c>
      <c r="Y13" s="14">
        <v>0</v>
      </c>
      <c r="Z13" s="13">
        <v>0</v>
      </c>
      <c r="AA13" s="70"/>
      <c r="AB13" s="70"/>
      <c r="AC13" s="12">
        <v>0</v>
      </c>
      <c r="AD13" s="70"/>
      <c r="AE13" s="70"/>
      <c r="AF13" s="70"/>
      <c r="AG13" s="70"/>
      <c r="AH13" s="70"/>
      <c r="AI13" s="11" t="s">
        <v>0</v>
      </c>
    </row>
    <row r="14" spans="1:35" ht="26.25" customHeight="1">
      <c r="A14" s="16"/>
      <c r="B14" s="42"/>
      <c r="C14" s="43"/>
      <c r="D14" s="44" t="s">
        <v>10</v>
      </c>
      <c r="E14" s="45"/>
      <c r="F14" s="46"/>
      <c r="G14" s="45"/>
      <c r="H14" s="45"/>
      <c r="I14" s="45"/>
      <c r="J14" s="47"/>
      <c r="K14" s="48"/>
      <c r="L14" s="42"/>
      <c r="M14" s="49" t="s">
        <v>40</v>
      </c>
      <c r="N14" s="50">
        <v>68000</v>
      </c>
      <c r="O14" s="50">
        <v>150000</v>
      </c>
      <c r="P14" s="50">
        <v>150000</v>
      </c>
      <c r="Q14" s="50"/>
      <c r="R14" s="50">
        <v>161000</v>
      </c>
      <c r="S14" s="50">
        <v>172000</v>
      </c>
      <c r="T14" s="50"/>
      <c r="U14" s="14"/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/>
      <c r="AB14" s="18"/>
      <c r="AC14" s="14">
        <v>0</v>
      </c>
      <c r="AD14" s="14"/>
      <c r="AE14" s="18"/>
      <c r="AF14" s="18"/>
      <c r="AG14" s="17"/>
      <c r="AH14" s="17"/>
      <c r="AI14" s="11" t="s">
        <v>0</v>
      </c>
    </row>
    <row r="15" spans="1:35" ht="26.25" customHeight="1">
      <c r="A15" s="16"/>
      <c r="B15" s="68" t="s">
        <v>58</v>
      </c>
      <c r="C15" s="68"/>
      <c r="D15" s="68"/>
      <c r="E15" s="68"/>
      <c r="F15" s="68"/>
      <c r="G15" s="68"/>
      <c r="H15" s="68"/>
      <c r="I15" s="68"/>
      <c r="J15" s="68"/>
      <c r="K15" s="68"/>
      <c r="L15" s="69"/>
      <c r="M15" s="51" t="s">
        <v>42</v>
      </c>
      <c r="N15" s="52">
        <f>N14</f>
        <v>68000</v>
      </c>
      <c r="O15" s="52">
        <f t="shared" ref="O15:S15" si="2">O14</f>
        <v>150000</v>
      </c>
      <c r="P15" s="52">
        <f t="shared" si="2"/>
        <v>150000</v>
      </c>
      <c r="Q15" s="52">
        <f t="shared" si="2"/>
        <v>0</v>
      </c>
      <c r="R15" s="52">
        <f t="shared" ref="R15" si="3">R14</f>
        <v>161000</v>
      </c>
      <c r="S15" s="52">
        <f t="shared" si="2"/>
        <v>172000</v>
      </c>
      <c r="T15" s="52"/>
      <c r="U15" s="15"/>
      <c r="V15" s="14">
        <v>0</v>
      </c>
      <c r="W15" s="14">
        <v>0</v>
      </c>
      <c r="X15" s="14">
        <v>0</v>
      </c>
      <c r="Y15" s="14">
        <v>0</v>
      </c>
      <c r="Z15" s="13">
        <v>0</v>
      </c>
      <c r="AA15" s="70"/>
      <c r="AB15" s="70"/>
      <c r="AC15" s="12">
        <v>0</v>
      </c>
      <c r="AD15" s="70"/>
      <c r="AE15" s="70"/>
      <c r="AF15" s="70"/>
      <c r="AG15" s="70"/>
      <c r="AH15" s="70"/>
      <c r="AI15" s="11" t="s">
        <v>0</v>
      </c>
    </row>
    <row r="16" spans="1:35" ht="26.25" customHeight="1">
      <c r="A16" s="16"/>
      <c r="B16" s="64"/>
      <c r="C16" s="64"/>
      <c r="D16" s="42" t="s">
        <v>70</v>
      </c>
      <c r="E16" s="64"/>
      <c r="F16" s="64"/>
      <c r="G16" s="64"/>
      <c r="H16" s="64"/>
      <c r="I16" s="64"/>
      <c r="J16" s="64"/>
      <c r="K16" s="64"/>
      <c r="L16" s="65"/>
      <c r="M16" s="49" t="s">
        <v>69</v>
      </c>
      <c r="N16" s="52"/>
      <c r="O16" s="50">
        <v>14769.84</v>
      </c>
      <c r="P16" s="52"/>
      <c r="Q16" s="52"/>
      <c r="R16" s="52"/>
      <c r="S16" s="52"/>
      <c r="T16" s="52"/>
      <c r="U16" s="15"/>
      <c r="V16" s="14"/>
      <c r="W16" s="14"/>
      <c r="X16" s="14"/>
      <c r="Y16" s="14"/>
      <c r="Z16" s="13"/>
      <c r="AA16" s="66"/>
      <c r="AB16" s="66"/>
      <c r="AC16" s="12"/>
      <c r="AD16" s="66"/>
      <c r="AE16" s="66"/>
      <c r="AF16" s="66"/>
      <c r="AG16" s="66"/>
      <c r="AH16" s="66"/>
      <c r="AI16" s="11"/>
    </row>
    <row r="17" spans="1:35" ht="26.25" customHeight="1">
      <c r="A17" s="16"/>
      <c r="B17" s="42"/>
      <c r="C17" s="43"/>
      <c r="D17" s="44" t="s">
        <v>9</v>
      </c>
      <c r="E17" s="45"/>
      <c r="F17" s="46"/>
      <c r="G17" s="45"/>
      <c r="H17" s="45"/>
      <c r="I17" s="45"/>
      <c r="J17" s="47"/>
      <c r="K17" s="48"/>
      <c r="L17" s="42"/>
      <c r="M17" s="49" t="s">
        <v>41</v>
      </c>
      <c r="N17" s="50">
        <v>25437270.920000002</v>
      </c>
      <c r="O17" s="50">
        <v>33194977.739999998</v>
      </c>
      <c r="P17" s="50">
        <v>2724300</v>
      </c>
      <c r="Q17" s="50"/>
      <c r="R17" s="50">
        <v>2782900</v>
      </c>
      <c r="S17" s="50">
        <v>3753100</v>
      </c>
      <c r="T17" s="50"/>
      <c r="U17" s="14"/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/>
      <c r="AB17" s="18"/>
      <c r="AC17" s="14">
        <v>0</v>
      </c>
      <c r="AD17" s="14"/>
      <c r="AE17" s="18"/>
      <c r="AF17" s="18"/>
      <c r="AG17" s="17"/>
      <c r="AH17" s="17"/>
      <c r="AI17" s="11" t="s">
        <v>0</v>
      </c>
    </row>
    <row r="18" spans="1:35" ht="26.25" customHeight="1">
      <c r="A18" s="16"/>
      <c r="B18" s="42"/>
      <c r="C18" s="43"/>
      <c r="D18" s="44" t="s">
        <v>8</v>
      </c>
      <c r="E18" s="45"/>
      <c r="F18" s="46"/>
      <c r="G18" s="45"/>
      <c r="H18" s="45"/>
      <c r="I18" s="45"/>
      <c r="J18" s="47"/>
      <c r="K18" s="48"/>
      <c r="L18" s="42"/>
      <c r="M18" s="49" t="s">
        <v>43</v>
      </c>
      <c r="N18" s="50">
        <v>161800</v>
      </c>
      <c r="O18" s="50">
        <v>2770000</v>
      </c>
      <c r="P18" s="50">
        <v>280000</v>
      </c>
      <c r="Q18" s="50"/>
      <c r="R18" s="50">
        <v>140000</v>
      </c>
      <c r="S18" s="50">
        <v>140000</v>
      </c>
      <c r="T18" s="50"/>
      <c r="U18" s="14"/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/>
      <c r="AB18" s="18"/>
      <c r="AC18" s="14">
        <v>0</v>
      </c>
      <c r="AD18" s="14"/>
      <c r="AE18" s="18"/>
      <c r="AF18" s="18"/>
      <c r="AG18" s="17"/>
      <c r="AH18" s="17"/>
      <c r="AI18" s="11" t="s">
        <v>0</v>
      </c>
    </row>
    <row r="19" spans="1:35" ht="26.25" customHeight="1">
      <c r="A19" s="16"/>
      <c r="B19" s="68" t="s">
        <v>57</v>
      </c>
      <c r="C19" s="68"/>
      <c r="D19" s="68"/>
      <c r="E19" s="68"/>
      <c r="F19" s="68"/>
      <c r="G19" s="68"/>
      <c r="H19" s="68"/>
      <c r="I19" s="68"/>
      <c r="J19" s="68"/>
      <c r="K19" s="68"/>
      <c r="L19" s="69"/>
      <c r="M19" s="51" t="s">
        <v>44</v>
      </c>
      <c r="N19" s="52">
        <f>SUM(N17:N18)</f>
        <v>25599070.920000002</v>
      </c>
      <c r="O19" s="52">
        <f>SUM(O16:O18)</f>
        <v>35979747.579999998</v>
      </c>
      <c r="P19" s="52">
        <f t="shared" ref="P19:S19" si="4">SUM(P17:P18)</f>
        <v>3004300</v>
      </c>
      <c r="Q19" s="52">
        <f t="shared" si="4"/>
        <v>0</v>
      </c>
      <c r="R19" s="52">
        <f t="shared" ref="R19" si="5">SUM(R17:R18)</f>
        <v>2922900</v>
      </c>
      <c r="S19" s="52">
        <f t="shared" si="4"/>
        <v>3893100</v>
      </c>
      <c r="T19" s="52"/>
      <c r="U19" s="15"/>
      <c r="V19" s="14">
        <v>0</v>
      </c>
      <c r="W19" s="14">
        <v>0</v>
      </c>
      <c r="X19" s="14">
        <v>0</v>
      </c>
      <c r="Y19" s="14">
        <v>0</v>
      </c>
      <c r="Z19" s="13">
        <v>0</v>
      </c>
      <c r="AA19" s="70"/>
      <c r="AB19" s="70"/>
      <c r="AC19" s="12">
        <v>0</v>
      </c>
      <c r="AD19" s="70"/>
      <c r="AE19" s="70"/>
      <c r="AF19" s="70"/>
      <c r="AG19" s="70"/>
      <c r="AH19" s="70"/>
      <c r="AI19" s="11" t="s">
        <v>0</v>
      </c>
    </row>
    <row r="20" spans="1:35" ht="26.25" customHeight="1">
      <c r="A20" s="16"/>
      <c r="B20" s="42"/>
      <c r="C20" s="43"/>
      <c r="D20" s="44" t="s">
        <v>7</v>
      </c>
      <c r="E20" s="45"/>
      <c r="F20" s="46"/>
      <c r="G20" s="45"/>
      <c r="H20" s="45"/>
      <c r="I20" s="45"/>
      <c r="J20" s="47"/>
      <c r="K20" s="48"/>
      <c r="L20" s="42"/>
      <c r="M20" s="49" t="s">
        <v>45</v>
      </c>
      <c r="N20" s="50">
        <v>626390.6</v>
      </c>
      <c r="O20" s="50">
        <v>280000</v>
      </c>
      <c r="P20" s="50">
        <v>2311360</v>
      </c>
      <c r="Q20" s="50"/>
      <c r="R20" s="50">
        <v>700000</v>
      </c>
      <c r="S20" s="50">
        <v>700000</v>
      </c>
      <c r="T20" s="50"/>
      <c r="U20" s="14"/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/>
      <c r="AB20" s="18"/>
      <c r="AC20" s="14">
        <v>0</v>
      </c>
      <c r="AD20" s="14"/>
      <c r="AE20" s="18"/>
      <c r="AF20" s="18"/>
      <c r="AG20" s="17"/>
      <c r="AH20" s="17"/>
      <c r="AI20" s="11" t="s">
        <v>0</v>
      </c>
    </row>
    <row r="21" spans="1:35" ht="26.25" customHeight="1">
      <c r="A21" s="16"/>
      <c r="B21" s="42"/>
      <c r="C21" s="43"/>
      <c r="D21" s="44" t="s">
        <v>6</v>
      </c>
      <c r="E21" s="45"/>
      <c r="F21" s="46"/>
      <c r="G21" s="45"/>
      <c r="H21" s="45"/>
      <c r="I21" s="45"/>
      <c r="J21" s="47"/>
      <c r="K21" s="48"/>
      <c r="L21" s="42"/>
      <c r="M21" s="49" t="s">
        <v>46</v>
      </c>
      <c r="N21" s="50">
        <v>9585403.8000000007</v>
      </c>
      <c r="O21" s="50">
        <v>18664074.539999999</v>
      </c>
      <c r="P21" s="50">
        <v>5600000</v>
      </c>
      <c r="Q21" s="50"/>
      <c r="R21" s="50">
        <v>7600000</v>
      </c>
      <c r="S21" s="50">
        <v>8600000</v>
      </c>
      <c r="T21" s="50"/>
      <c r="U21" s="14"/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/>
      <c r="AB21" s="18"/>
      <c r="AC21" s="14">
        <v>0</v>
      </c>
      <c r="AD21" s="14"/>
      <c r="AE21" s="18"/>
      <c r="AF21" s="18"/>
      <c r="AG21" s="17"/>
      <c r="AH21" s="17"/>
      <c r="AI21" s="11" t="s">
        <v>0</v>
      </c>
    </row>
    <row r="22" spans="1:35" ht="26.25" customHeight="1">
      <c r="A22" s="16"/>
      <c r="B22" s="42"/>
      <c r="C22" s="43"/>
      <c r="D22" s="44" t="s">
        <v>5</v>
      </c>
      <c r="E22" s="45"/>
      <c r="F22" s="46"/>
      <c r="G22" s="45"/>
      <c r="H22" s="45"/>
      <c r="I22" s="45"/>
      <c r="J22" s="47"/>
      <c r="K22" s="48"/>
      <c r="L22" s="42"/>
      <c r="M22" s="49" t="s">
        <v>47</v>
      </c>
      <c r="N22" s="50">
        <v>99125350.980000004</v>
      </c>
      <c r="O22" s="50">
        <v>30158010.640000001</v>
      </c>
      <c r="P22" s="50">
        <v>10611650</v>
      </c>
      <c r="Q22" s="50"/>
      <c r="R22" s="50">
        <v>12212000</v>
      </c>
      <c r="S22" s="50">
        <v>11704230</v>
      </c>
      <c r="T22" s="50"/>
      <c r="U22" s="14"/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/>
      <c r="AB22" s="18"/>
      <c r="AC22" s="14">
        <v>0</v>
      </c>
      <c r="AD22" s="14"/>
      <c r="AE22" s="18"/>
      <c r="AF22" s="18"/>
      <c r="AG22" s="17"/>
      <c r="AH22" s="17"/>
      <c r="AI22" s="11" t="s">
        <v>0</v>
      </c>
    </row>
    <row r="23" spans="1:35" ht="26.25" customHeight="1">
      <c r="A23" s="16"/>
      <c r="B23" s="68" t="s">
        <v>56</v>
      </c>
      <c r="C23" s="68"/>
      <c r="D23" s="68"/>
      <c r="E23" s="68"/>
      <c r="F23" s="68"/>
      <c r="G23" s="68"/>
      <c r="H23" s="68"/>
      <c r="I23" s="68"/>
      <c r="J23" s="68"/>
      <c r="K23" s="68"/>
      <c r="L23" s="69"/>
      <c r="M23" s="51" t="s">
        <v>48</v>
      </c>
      <c r="N23" s="52">
        <f>SUM(N20:N22)</f>
        <v>109337145.38000001</v>
      </c>
      <c r="O23" s="52">
        <f t="shared" ref="O23:S23" si="6">SUM(O20:O22)</f>
        <v>49102085.18</v>
      </c>
      <c r="P23" s="52">
        <f t="shared" si="6"/>
        <v>18523010</v>
      </c>
      <c r="Q23" s="52">
        <f t="shared" si="6"/>
        <v>0</v>
      </c>
      <c r="R23" s="52">
        <f t="shared" ref="R23" si="7">SUM(R20:R22)</f>
        <v>20512000</v>
      </c>
      <c r="S23" s="52">
        <f t="shared" si="6"/>
        <v>21004230</v>
      </c>
      <c r="T23" s="52"/>
      <c r="U23" s="15"/>
      <c r="V23" s="14">
        <v>0</v>
      </c>
      <c r="W23" s="14">
        <v>0</v>
      </c>
      <c r="X23" s="14">
        <v>0</v>
      </c>
      <c r="Y23" s="14">
        <v>0</v>
      </c>
      <c r="Z23" s="13">
        <v>0</v>
      </c>
      <c r="AA23" s="70"/>
      <c r="AB23" s="70"/>
      <c r="AC23" s="12">
        <v>0</v>
      </c>
      <c r="AD23" s="70"/>
      <c r="AE23" s="70"/>
      <c r="AF23" s="70"/>
      <c r="AG23" s="70"/>
      <c r="AH23" s="70"/>
      <c r="AI23" s="11" t="s">
        <v>0</v>
      </c>
    </row>
    <row r="24" spans="1:35" ht="26.25" customHeight="1">
      <c r="A24" s="16"/>
      <c r="B24" s="42"/>
      <c r="C24" s="43"/>
      <c r="D24" s="44" t="s">
        <v>4</v>
      </c>
      <c r="E24" s="45"/>
      <c r="F24" s="46"/>
      <c r="G24" s="45"/>
      <c r="H24" s="45"/>
      <c r="I24" s="45"/>
      <c r="J24" s="47"/>
      <c r="K24" s="48"/>
      <c r="L24" s="42"/>
      <c r="M24" s="49" t="s">
        <v>49</v>
      </c>
      <c r="N24" s="50">
        <v>8780730.7400000002</v>
      </c>
      <c r="O24" s="50">
        <v>7676703</v>
      </c>
      <c r="P24" s="50">
        <v>9559448</v>
      </c>
      <c r="Q24" s="50"/>
      <c r="R24" s="50">
        <v>8830000</v>
      </c>
      <c r="S24" s="50">
        <v>9600000</v>
      </c>
      <c r="T24" s="50"/>
      <c r="U24" s="14"/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/>
      <c r="AB24" s="18"/>
      <c r="AC24" s="14">
        <v>0</v>
      </c>
      <c r="AD24" s="14"/>
      <c r="AE24" s="18"/>
      <c r="AF24" s="18"/>
      <c r="AG24" s="17"/>
      <c r="AH24" s="17"/>
      <c r="AI24" s="11" t="s">
        <v>0</v>
      </c>
    </row>
    <row r="25" spans="1:35" ht="26.25" customHeight="1">
      <c r="A25" s="16"/>
      <c r="B25" s="42"/>
      <c r="C25" s="43"/>
      <c r="D25" s="44" t="s">
        <v>3</v>
      </c>
      <c r="E25" s="45"/>
      <c r="F25" s="46"/>
      <c r="G25" s="45"/>
      <c r="H25" s="45"/>
      <c r="I25" s="45"/>
      <c r="J25" s="47"/>
      <c r="K25" s="48"/>
      <c r="L25" s="42"/>
      <c r="M25" s="49" t="s">
        <v>50</v>
      </c>
      <c r="N25" s="50">
        <v>224882</v>
      </c>
      <c r="O25" s="50">
        <v>399288.11</v>
      </c>
      <c r="P25" s="50">
        <v>250000</v>
      </c>
      <c r="Q25" s="50"/>
      <c r="R25" s="50">
        <v>250000</v>
      </c>
      <c r="S25" s="50">
        <v>250000</v>
      </c>
      <c r="T25" s="50"/>
      <c r="U25" s="14"/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/>
      <c r="AB25" s="18"/>
      <c r="AC25" s="14">
        <v>0</v>
      </c>
      <c r="AD25" s="14"/>
      <c r="AE25" s="18"/>
      <c r="AF25" s="18"/>
      <c r="AG25" s="17"/>
      <c r="AH25" s="17"/>
      <c r="AI25" s="11" t="s">
        <v>0</v>
      </c>
    </row>
    <row r="26" spans="1:35" ht="26.25" customHeight="1">
      <c r="A26" s="16"/>
      <c r="B26" s="68" t="s">
        <v>55</v>
      </c>
      <c r="C26" s="68"/>
      <c r="D26" s="68"/>
      <c r="E26" s="68"/>
      <c r="F26" s="68"/>
      <c r="G26" s="68"/>
      <c r="H26" s="68"/>
      <c r="I26" s="68"/>
      <c r="J26" s="68"/>
      <c r="K26" s="68"/>
      <c r="L26" s="69"/>
      <c r="M26" s="51" t="s">
        <v>51</v>
      </c>
      <c r="N26" s="52">
        <f>SUM(N24:N25)</f>
        <v>9005612.7400000002</v>
      </c>
      <c r="O26" s="52">
        <f t="shared" ref="O26:S26" si="8">SUM(O24:O25)</f>
        <v>8075991.1100000003</v>
      </c>
      <c r="P26" s="52">
        <f t="shared" si="8"/>
        <v>9809448</v>
      </c>
      <c r="Q26" s="52">
        <f t="shared" si="8"/>
        <v>0</v>
      </c>
      <c r="R26" s="52">
        <f t="shared" ref="R26" si="9">SUM(R24:R25)</f>
        <v>9080000</v>
      </c>
      <c r="S26" s="52">
        <f t="shared" si="8"/>
        <v>9850000</v>
      </c>
      <c r="T26" s="52"/>
      <c r="U26" s="15"/>
      <c r="V26" s="14">
        <v>0</v>
      </c>
      <c r="W26" s="14">
        <v>0</v>
      </c>
      <c r="X26" s="14">
        <v>0</v>
      </c>
      <c r="Y26" s="14">
        <v>0</v>
      </c>
      <c r="Z26" s="13">
        <v>0</v>
      </c>
      <c r="AA26" s="70"/>
      <c r="AB26" s="70"/>
      <c r="AC26" s="12">
        <v>0</v>
      </c>
      <c r="AD26" s="70"/>
      <c r="AE26" s="70"/>
      <c r="AF26" s="70"/>
      <c r="AG26" s="70"/>
      <c r="AH26" s="70"/>
      <c r="AI26" s="11" t="s">
        <v>0</v>
      </c>
    </row>
    <row r="27" spans="1:35" ht="26.25" customHeight="1">
      <c r="A27" s="16"/>
      <c r="B27" s="42"/>
      <c r="C27" s="43"/>
      <c r="D27" s="44" t="s">
        <v>2</v>
      </c>
      <c r="E27" s="45"/>
      <c r="F27" s="46"/>
      <c r="G27" s="45"/>
      <c r="H27" s="45"/>
      <c r="I27" s="45"/>
      <c r="J27" s="47"/>
      <c r="K27" s="48"/>
      <c r="L27" s="42"/>
      <c r="M27" s="53">
        <v>1001</v>
      </c>
      <c r="N27" s="50">
        <v>238123.8</v>
      </c>
      <c r="O27" s="50">
        <v>251000</v>
      </c>
      <c r="P27" s="50">
        <v>294450</v>
      </c>
      <c r="Q27" s="50"/>
      <c r="R27" s="50">
        <v>294450</v>
      </c>
      <c r="S27" s="50">
        <v>294450</v>
      </c>
      <c r="T27" s="50"/>
      <c r="U27" s="14"/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/>
      <c r="AB27" s="18"/>
      <c r="AC27" s="14">
        <v>0</v>
      </c>
      <c r="AD27" s="14"/>
      <c r="AE27" s="18"/>
      <c r="AF27" s="18"/>
      <c r="AG27" s="17"/>
      <c r="AH27" s="17"/>
      <c r="AI27" s="11" t="s">
        <v>0</v>
      </c>
    </row>
    <row r="28" spans="1:35" ht="26.25" customHeight="1">
      <c r="A28" s="16"/>
      <c r="B28" s="68" t="s">
        <v>54</v>
      </c>
      <c r="C28" s="68"/>
      <c r="D28" s="68"/>
      <c r="E28" s="68"/>
      <c r="F28" s="68"/>
      <c r="G28" s="68"/>
      <c r="H28" s="68"/>
      <c r="I28" s="68"/>
      <c r="J28" s="68"/>
      <c r="K28" s="68"/>
      <c r="L28" s="69"/>
      <c r="M28" s="54">
        <v>1000</v>
      </c>
      <c r="N28" s="52">
        <f>SUM(N27)</f>
        <v>238123.8</v>
      </c>
      <c r="O28" s="52">
        <f t="shared" ref="O28:S28" si="10">SUM(O27)</f>
        <v>251000</v>
      </c>
      <c r="P28" s="52">
        <f t="shared" si="10"/>
        <v>294450</v>
      </c>
      <c r="Q28" s="52">
        <f t="shared" si="10"/>
        <v>0</v>
      </c>
      <c r="R28" s="52">
        <f t="shared" ref="R28" si="11">SUM(R27)</f>
        <v>294450</v>
      </c>
      <c r="S28" s="52">
        <f t="shared" si="10"/>
        <v>294450</v>
      </c>
      <c r="T28" s="52"/>
      <c r="U28" s="15"/>
      <c r="V28" s="14">
        <v>0</v>
      </c>
      <c r="W28" s="14">
        <v>0</v>
      </c>
      <c r="X28" s="14">
        <v>0</v>
      </c>
      <c r="Y28" s="14">
        <v>0</v>
      </c>
      <c r="Z28" s="13">
        <v>0</v>
      </c>
      <c r="AA28" s="70"/>
      <c r="AB28" s="70"/>
      <c r="AC28" s="12">
        <v>0</v>
      </c>
      <c r="AD28" s="70"/>
      <c r="AE28" s="70"/>
      <c r="AF28" s="70"/>
      <c r="AG28" s="70"/>
      <c r="AH28" s="70"/>
      <c r="AI28" s="11" t="s">
        <v>0</v>
      </c>
    </row>
    <row r="29" spans="1:35" ht="26.25" customHeight="1">
      <c r="A29" s="16"/>
      <c r="B29" s="42"/>
      <c r="C29" s="43"/>
      <c r="D29" s="44" t="s">
        <v>1</v>
      </c>
      <c r="E29" s="45"/>
      <c r="F29" s="46"/>
      <c r="G29" s="45"/>
      <c r="H29" s="45"/>
      <c r="I29" s="45"/>
      <c r="J29" s="47"/>
      <c r="K29" s="48"/>
      <c r="L29" s="42"/>
      <c r="M29" s="53">
        <v>1101</v>
      </c>
      <c r="N29" s="50">
        <v>8701254.5999999996</v>
      </c>
      <c r="O29" s="50">
        <v>8639200</v>
      </c>
      <c r="P29" s="50">
        <v>11185750</v>
      </c>
      <c r="Q29" s="50"/>
      <c r="R29" s="50">
        <v>11385000</v>
      </c>
      <c r="S29" s="50">
        <v>11485000</v>
      </c>
      <c r="T29" s="50"/>
      <c r="U29" s="14"/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/>
      <c r="AB29" s="18"/>
      <c r="AC29" s="14">
        <v>0</v>
      </c>
      <c r="AD29" s="14"/>
      <c r="AE29" s="18"/>
      <c r="AF29" s="18"/>
      <c r="AG29" s="17"/>
      <c r="AH29" s="17"/>
      <c r="AI29" s="11" t="s">
        <v>0</v>
      </c>
    </row>
    <row r="30" spans="1:35" ht="26.25" customHeight="1">
      <c r="A30" s="16"/>
      <c r="B30" s="68" t="s">
        <v>53</v>
      </c>
      <c r="C30" s="68"/>
      <c r="D30" s="68"/>
      <c r="E30" s="68"/>
      <c r="F30" s="68"/>
      <c r="G30" s="68"/>
      <c r="H30" s="68"/>
      <c r="I30" s="68"/>
      <c r="J30" s="68"/>
      <c r="K30" s="68"/>
      <c r="L30" s="69"/>
      <c r="M30" s="54">
        <v>1100</v>
      </c>
      <c r="N30" s="52">
        <f>SUM(N29)</f>
        <v>8701254.5999999996</v>
      </c>
      <c r="O30" s="52">
        <f t="shared" ref="O30:S30" si="12">SUM(O29)</f>
        <v>8639200</v>
      </c>
      <c r="P30" s="52">
        <f t="shared" si="12"/>
        <v>11185750</v>
      </c>
      <c r="Q30" s="52">
        <f t="shared" si="12"/>
        <v>0</v>
      </c>
      <c r="R30" s="52">
        <f t="shared" ref="R30" si="13">SUM(R29)</f>
        <v>11385000</v>
      </c>
      <c r="S30" s="52">
        <f t="shared" si="12"/>
        <v>11485000</v>
      </c>
      <c r="T30" s="52"/>
      <c r="U30" s="15"/>
      <c r="V30" s="14">
        <v>0</v>
      </c>
      <c r="W30" s="14">
        <v>0</v>
      </c>
      <c r="X30" s="14">
        <v>0</v>
      </c>
      <c r="Y30" s="14">
        <v>0</v>
      </c>
      <c r="Z30" s="13">
        <v>0</v>
      </c>
      <c r="AA30" s="70"/>
      <c r="AB30" s="70"/>
      <c r="AC30" s="12">
        <v>0</v>
      </c>
      <c r="AD30" s="70"/>
      <c r="AE30" s="70"/>
      <c r="AF30" s="70"/>
      <c r="AG30" s="70"/>
      <c r="AH30" s="70"/>
      <c r="AI30" s="11" t="s">
        <v>0</v>
      </c>
    </row>
    <row r="31" spans="1:35" ht="26.25" customHeight="1" thickBot="1">
      <c r="A31" s="1"/>
      <c r="B31" s="55"/>
      <c r="C31" s="56"/>
      <c r="D31" s="57" t="s">
        <v>52</v>
      </c>
      <c r="E31" s="58"/>
      <c r="F31" s="59"/>
      <c r="G31" s="59"/>
      <c r="H31" s="59"/>
      <c r="I31" s="59"/>
      <c r="J31" s="59"/>
      <c r="K31" s="59"/>
      <c r="L31" s="60"/>
      <c r="M31" s="60"/>
      <c r="N31" s="52">
        <f>N13+N15+N19+N23+N26+N28+N30</f>
        <v>154487322.17000002</v>
      </c>
      <c r="O31" s="52">
        <f>O13+O15+O19+O23+O26+O28+O30</f>
        <v>105081366.86999999</v>
      </c>
      <c r="P31" s="52">
        <f t="shared" ref="P31:S31" si="14">P13+P15+P19+P23+P26+P28+P30</f>
        <v>46820065</v>
      </c>
      <c r="Q31" s="52">
        <f t="shared" si="14"/>
        <v>0</v>
      </c>
      <c r="R31" s="52">
        <f t="shared" ref="R31" si="15">R13+R15+R19+R23+R26+R28+R30</f>
        <v>47144493</v>
      </c>
      <c r="S31" s="52">
        <f t="shared" si="14"/>
        <v>49547607</v>
      </c>
      <c r="T31" s="52"/>
      <c r="U31" s="10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8">
        <v>0</v>
      </c>
      <c r="AB31" s="7"/>
      <c r="AC31" s="6">
        <v>0</v>
      </c>
      <c r="AD31" s="5"/>
      <c r="AE31" s="4"/>
      <c r="AF31" s="3"/>
      <c r="AG31" s="2"/>
      <c r="AH31" s="2"/>
      <c r="AI31" s="1"/>
    </row>
    <row r="32" spans="1:35" ht="26.25" customHeight="1">
      <c r="A32" s="1" t="s">
        <v>0</v>
      </c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 t="s">
        <v>0</v>
      </c>
      <c r="B33" s="62"/>
      <c r="C33" s="62"/>
      <c r="D33" s="67" t="s">
        <v>73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</row>
  </sheetData>
  <mergeCells count="27">
    <mergeCell ref="D4:T4"/>
    <mergeCell ref="B13:L13"/>
    <mergeCell ref="AA13:AB13"/>
    <mergeCell ref="AD13:AH13"/>
    <mergeCell ref="B15:L15"/>
    <mergeCell ref="AA15:AB15"/>
    <mergeCell ref="AD15:AH15"/>
    <mergeCell ref="P7:T7"/>
    <mergeCell ref="O7:O8"/>
    <mergeCell ref="N7:N8"/>
    <mergeCell ref="M7:M8"/>
    <mergeCell ref="D7:D8"/>
    <mergeCell ref="B19:L19"/>
    <mergeCell ref="AA19:AB19"/>
    <mergeCell ref="AD19:AH19"/>
    <mergeCell ref="B23:L23"/>
    <mergeCell ref="AA23:AB23"/>
    <mergeCell ref="AD23:AH23"/>
    <mergeCell ref="B30:L30"/>
    <mergeCell ref="AA30:AB30"/>
    <mergeCell ref="AD30:AH30"/>
    <mergeCell ref="B26:L26"/>
    <mergeCell ref="AA26:AB26"/>
    <mergeCell ref="AD26:AH26"/>
    <mergeCell ref="B28:L28"/>
    <mergeCell ref="AA28:AB28"/>
    <mergeCell ref="AD28:AH28"/>
  </mergeCells>
  <pageMargins left="0.59055118110236204" right="0.196850393700787" top="0.606299197579932" bottom="0.39370078740157499" header="0" footer="0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Новый_6</vt:lpstr>
      <vt:lpstr>Новый_6!Заголовки_для_печати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cp:lastPrinted>2023-10-31T12:31:33Z</cp:lastPrinted>
  <dcterms:created xsi:type="dcterms:W3CDTF">2021-11-08T07:13:27Z</dcterms:created>
  <dcterms:modified xsi:type="dcterms:W3CDTF">2023-11-14T09:41:45Z</dcterms:modified>
</cp:coreProperties>
</file>