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1CD8C58-026C-4796-A1D6-9471E498208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Лист1!$A$1:$E$60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2" i="1" l="1"/>
  <c r="E52" i="1"/>
  <c r="C52" i="1"/>
  <c r="D56" i="1"/>
  <c r="E56" i="1"/>
  <c r="C56" i="1" l="1"/>
  <c r="E22" i="1"/>
  <c r="E21" i="1" s="1"/>
  <c r="D22" i="1"/>
  <c r="D21" i="1" s="1"/>
  <c r="C40" i="1"/>
  <c r="D40" i="1"/>
  <c r="E40" i="1"/>
  <c r="D44" i="1"/>
  <c r="E44" i="1"/>
  <c r="C44" i="1"/>
  <c r="D41" i="1"/>
  <c r="E41" i="1"/>
  <c r="C41" i="1"/>
  <c r="D35" i="1"/>
  <c r="E35" i="1"/>
  <c r="C35" i="1"/>
  <c r="D17" i="1"/>
  <c r="E17" i="1"/>
  <c r="C17" i="1"/>
  <c r="D37" i="1"/>
  <c r="E37" i="1"/>
  <c r="E34" i="1" s="1"/>
  <c r="D50" i="1"/>
  <c r="D49" i="1" s="1"/>
  <c r="E50" i="1"/>
  <c r="D34" i="1"/>
  <c r="D31" i="1"/>
  <c r="E31" i="1"/>
  <c r="D16" i="1"/>
  <c r="E16" i="1"/>
  <c r="C37" i="1"/>
  <c r="C31" i="1"/>
  <c r="C16" i="1"/>
  <c r="C22" i="1"/>
  <c r="C50" i="1"/>
  <c r="C34" i="1" l="1"/>
  <c r="C21" i="1"/>
  <c r="D47" i="1"/>
  <c r="D46" i="1" s="1"/>
  <c r="E47" i="1"/>
  <c r="E46" i="1" s="1"/>
  <c r="C47" i="1"/>
  <c r="E49" i="1"/>
  <c r="C49" i="1"/>
  <c r="D15" i="1"/>
  <c r="D14" i="1" s="1"/>
  <c r="E15" i="1"/>
  <c r="E14" i="1" s="1"/>
  <c r="C15" i="1"/>
  <c r="C14" i="1" l="1"/>
  <c r="C46" i="1"/>
  <c r="E60" i="1"/>
  <c r="D60" i="1"/>
  <c r="C60" i="1" l="1"/>
</calcChain>
</file>

<file path=xl/sharedStrings.xml><?xml version="1.0" encoding="utf-8"?>
<sst xmlns="http://schemas.openxmlformats.org/spreadsheetml/2006/main" count="103" uniqueCount="102">
  <si>
    <t xml:space="preserve">к Решению Совета  муниципального </t>
  </si>
  <si>
    <t>рублей</t>
  </si>
  <si>
    <t>Наименование доходов</t>
  </si>
  <si>
    <t>1 00 00000 00 0000 000</t>
  </si>
  <si>
    <t>ДОХОДЫ</t>
  </si>
  <si>
    <t>налоговые  доходы - всего</t>
  </si>
  <si>
    <t>1 01 00000 00 0000 000</t>
  </si>
  <si>
    <t>НАЛОГИ НА ПРИБЫЛЬ, ДОХОДЫ</t>
  </si>
  <si>
    <t>1 01 02010 01 0000 110</t>
  </si>
  <si>
    <r>
      <t>Налог на доходы 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 xml:space="preserve">и 228 Налогового кодекса Российской Федерации </t>
    </r>
  </si>
  <si>
    <t>1 01 02020 01 0000 110</t>
  </si>
  <si>
    <t xml:space="preserve">Налог на доходы физических лиц с доходов, полученных от осуществления  деятельности физическими лицами, зарегистрированными в качестве индивидуальных предпринимателей, нотариусов, занимающихся частной практикой, в соответствии со статьей 227 Налогового кодекса Российской Федерации </t>
  </si>
  <si>
    <t>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</si>
  <si>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</si>
  <si>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</si>
  <si>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</si>
  <si>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</si>
  <si>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</si>
  <si>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</si>
  <si>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</si>
  <si>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</si>
  <si>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</si>
  <si>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</si>
  <si>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</si>
  <si>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</si>
  <si>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</si>
  <si>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</si>
  <si>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</si>
  <si>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</si>
  <si>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</si>
  <si>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1 06 06043 13 0000 110</t>
  </si>
  <si>
    <t xml:space="preserve">Земельный налог с физических лиц, обладающих земельным участком, расположенным в границах городских поселений </t>
  </si>
  <si>
    <t>Неналоговые доходы: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</si>
  <si>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</si>
  <si>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</si>
  <si>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1 11 05035 13 0000 120</t>
  </si>
  <si>
    <t xml:space="preserve">Доходы от сдачи в аренду имущества, находящегося в оперативном управлении органов управления городских поселений и созданных ими учреждений 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</si>
  <si>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</si>
  <si>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</si>
  <si>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</si>
  <si>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</si>
  <si>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в том числе:</t>
  </si>
  <si>
    <t xml:space="preserve">дотации бюджетам городских поселений на выравнивание бюджетной обеспеченности </t>
  </si>
  <si>
    <t>Всего бюджет:</t>
  </si>
  <si>
    <t xml:space="preserve">                                Приложение 1 </t>
  </si>
  <si>
    <t>Код бюджетной                   классификации</t>
  </si>
  <si>
    <t xml:space="preserve">                              Поступление доходов в бюджет муниципального образования </t>
  </si>
  <si>
    <t>1 01 02000 01 0000 110</t>
  </si>
  <si>
    <t xml:space="preserve">Налог на доходы  физических лиц </t>
  </si>
  <si>
    <t>1 03 00000 00 0000 000</t>
  </si>
  <si>
    <t>НАЛОГИ НА ТОВАРЫ, РЕАЛИЗУЕМЫЕ НА ТЕРРИТОРИИ РОССИЙСКОЙ ФЕДЕРАЦИИ</t>
  </si>
  <si>
    <t>1 05 03000 00 0000 000</t>
  </si>
  <si>
    <t>1 06 01000 00 0000 000</t>
  </si>
  <si>
    <t>Налог на имущество физических лиц</t>
  </si>
  <si>
    <t>1 11 000000 00 0000 000</t>
  </si>
  <si>
    <t xml:space="preserve">ДОХОДЫ ОТ ИСПОЛЬЗОВАНИЯ ИМУЩЕСТВА, НАХОДЯЩЕГОСЯ В ГОСУДАРСТВЕННОЙ  И МУНИЦИПАЛЬНОЙ СОБСТВЕННОСТИ </t>
  </si>
  <si>
    <t>1 14 00000 00 0000 000</t>
  </si>
  <si>
    <t>ДОХОДЫ  ОТ  ПРОДАЖИ МАТЕРИАЛЬНЫХ И НЕМАТЕРИАЛЬНЫХ АКТИВОВ</t>
  </si>
  <si>
    <t>1 03 02200 01 0000 110</t>
  </si>
  <si>
    <t>Акцизы на нефтепродукты</t>
  </si>
  <si>
    <t>2 00 00000 00 0000 000</t>
  </si>
  <si>
    <t xml:space="preserve">Безвозмездные поступления </t>
  </si>
  <si>
    <t>Дотации бюджетам бюджетной системы Российской Федерации</t>
  </si>
  <si>
    <t>Дотации на выравнивание бюджетной обеспеченности</t>
  </si>
  <si>
    <t>« О  бюджете муниципального</t>
  </si>
  <si>
    <t>2021год</t>
  </si>
  <si>
    <t>2 02 10000 00 0000 150</t>
  </si>
  <si>
    <t>Субсидии бюджетам бюджетной системы Российской Федерации</t>
  </si>
  <si>
    <t>2 02 20000 00 0000 150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</si>
  <si>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</si>
  <si>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</si>
  <si>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2 02 40000 00 0000 150</t>
  </si>
  <si>
    <t>2 02 49999 13 0000 150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</si>
  <si>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</si>
  <si>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</si>
  <si>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</si>
  <si>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</si>
  <si>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Иные межбюджетные трансферты  бюджетам городских поселений на осуществление мероприятий в области энергосбережения и повышения энергетической эффективности</t>
  </si>
  <si>
    <t>2022год</t>
  </si>
  <si>
    <t>1 03 02231 01 0000 110</t>
  </si>
  <si>
    <t>1 03 02241 01 0000 110</t>
  </si>
  <si>
    <t>1 03 02251 01 0000 110</t>
  </si>
  <si>
    <t>1 03 02261 01 0000 110</t>
  </si>
  <si>
    <t>1 03 02232 01 0000 110</t>
  </si>
  <si>
    <t>1 03 02242 01 0000 110</t>
  </si>
  <si>
    <t>1 03 02252 01 0000 110</t>
  </si>
  <si>
    <t>1 03 02262 01 0000 110</t>
  </si>
  <si>
    <t>2 02 49999 13 0020 150</t>
  </si>
  <si>
    <t>2 02 16001 00 0000 150</t>
  </si>
  <si>
    <t>2 02 16001 13 0000 150</t>
  </si>
  <si>
    <t>2 02 25555 13 0000 150</t>
  </si>
  <si>
    <t>Субсидии бюджетам поселений области  на реализацию мероприятий по строительству и реконструкции (модернизации) объектов питьевого водоснабжения</t>
  </si>
  <si>
    <t xml:space="preserve">   образования город Красный Кут     №     от      .  .2020   </t>
  </si>
  <si>
    <t xml:space="preserve">                                                                                                                    образования город Красный Кут на 2021 год                                                                                                                         и на плановый период 2022 и 2023 годов.»</t>
  </si>
  <si>
    <t xml:space="preserve">                   город Красный Кут в 2021 году и плановом периоде 2022 и 2023 годов.</t>
  </si>
  <si>
    <t>2023год</t>
  </si>
  <si>
    <t>Субсидии бюджетам городских поселений области  на реализацию программ формирования современной городской среды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</si>
  <si>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</si>
  <si>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202 40014 13 0000 150</t>
  </si>
  <si>
    <t>2 02 25299 13 0000 150</t>
  </si>
  <si>
    <t>2 02 25243 13 0000 150</t>
  </si>
  <si>
    <t>Субсидии бюджетам городских поселений на софинансирование  расхолных обязательств  субъектов Российской Федерации, связанных с реализацией федеральной целевой программой "Увековечение памяти погибших при защите Отечества на 2019-2024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</si>
</sst>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top" wrapText="1"/>
    </xf>
    <xf numFmtId="1" fontId="9" fillId="0" borderId="5" xfId="1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top"/>
    </xf>
    <xf numFmtId="2" fontId="2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view="pageBreakPreview" zoomScale="90" zoomScaleSheetLayoutView="90" workbookViewId="0">
      <pane xSplit="2" ySplit="14" topLeftCell="C58" activePane="bottomRight" state="frozen"/>
      <selection pane="topRight" activeCell="C1" sqref="C1"/>
      <selection pane="bottomLeft" activeCell="A15" sqref="A15"/>
      <selection pane="bottomRight" activeCell="C54" sqref="C54"/>
    </sheetView>
  </sheetViews>
  <sheetFormatPr defaultRowHeight="15" x14ac:dyDescent="0.25"/>
  <cols>
    <col min="1" max="1" width="24.28515625" customWidth="1"/>
    <col min="2" max="2" width="54" customWidth="1"/>
    <col min="3" max="3" width="14.140625" style="8" customWidth="1"/>
    <col min="4" max="4" width="12.85546875" customWidth="1"/>
    <col min="5" max="5" width="11.7109375" customWidth="1"/>
  </cols>
  <sheetData>
    <row r="1" spans="1:5" ht="13.5" customHeight="1" x14ac:dyDescent="0.25">
      <c r="A1" s="45" t="s">
        <v>44</v>
      </c>
      <c r="B1" s="46"/>
      <c r="C1" s="46"/>
      <c r="D1" s="47"/>
      <c r="E1" s="47"/>
    </row>
    <row r="2" spans="1:5" ht="3.75" hidden="1" customHeight="1" x14ac:dyDescent="0.25">
      <c r="A2" s="7"/>
    </row>
    <row r="3" spans="1:5" x14ac:dyDescent="0.25">
      <c r="A3" s="48" t="s">
        <v>0</v>
      </c>
      <c r="B3" s="49"/>
      <c r="C3" s="49"/>
      <c r="D3" s="50"/>
      <c r="E3" s="50"/>
    </row>
    <row r="4" spans="1:5" x14ac:dyDescent="0.25">
      <c r="A4" s="48" t="s">
        <v>92</v>
      </c>
      <c r="B4" s="49"/>
      <c r="C4" s="49"/>
      <c r="D4" s="50"/>
      <c r="E4" s="50"/>
    </row>
    <row r="5" spans="1:5" ht="16.5" customHeight="1" x14ac:dyDescent="0.25">
      <c r="A5" s="48" t="s">
        <v>64</v>
      </c>
      <c r="B5" s="49"/>
      <c r="C5" s="49"/>
      <c r="D5" s="50"/>
      <c r="E5" s="50"/>
    </row>
    <row r="6" spans="1:5" ht="27.75" customHeight="1" x14ac:dyDescent="0.25">
      <c r="A6" s="48" t="s">
        <v>93</v>
      </c>
      <c r="B6" s="49"/>
      <c r="C6" s="49"/>
      <c r="D6" s="50"/>
      <c r="E6" s="50"/>
    </row>
    <row r="7" spans="1:5" ht="14.25" customHeight="1" x14ac:dyDescent="0.25">
      <c r="A7" s="51"/>
      <c r="B7" s="52"/>
      <c r="C7" s="52"/>
    </row>
    <row r="8" spans="1:5" ht="2.25" hidden="1" customHeight="1" x14ac:dyDescent="0.25">
      <c r="A8" s="1"/>
    </row>
    <row r="9" spans="1:5" s="54" customFormat="1" ht="20.25" customHeight="1" x14ac:dyDescent="0.25">
      <c r="A9" s="53" t="s">
        <v>46</v>
      </c>
    </row>
    <row r="10" spans="1:5" ht="21" customHeight="1" x14ac:dyDescent="0.25">
      <c r="A10" s="55" t="s">
        <v>94</v>
      </c>
      <c r="B10" s="54"/>
      <c r="C10" s="54"/>
      <c r="D10" s="54"/>
    </row>
    <row r="11" spans="1:5" ht="16.5" thickBot="1" x14ac:dyDescent="0.3">
      <c r="E11" s="9" t="s">
        <v>1</v>
      </c>
    </row>
    <row r="12" spans="1:5" ht="15" customHeight="1" x14ac:dyDescent="0.25">
      <c r="A12" s="56" t="s">
        <v>45</v>
      </c>
      <c r="B12" s="56" t="s">
        <v>2</v>
      </c>
      <c r="C12" s="59" t="s">
        <v>65</v>
      </c>
      <c r="D12" s="59" t="s">
        <v>78</v>
      </c>
      <c r="E12" s="59" t="s">
        <v>95</v>
      </c>
    </row>
    <row r="13" spans="1:5" ht="30" customHeight="1" thickBot="1" x14ac:dyDescent="0.3">
      <c r="A13" s="57"/>
      <c r="B13" s="58"/>
      <c r="C13" s="59"/>
      <c r="D13" s="59"/>
      <c r="E13" s="59"/>
    </row>
    <row r="14" spans="1:5" ht="16.5" thickBot="1" x14ac:dyDescent="0.3">
      <c r="A14" s="2" t="s">
        <v>3</v>
      </c>
      <c r="B14" s="3" t="s">
        <v>4</v>
      </c>
      <c r="C14" s="10">
        <f>C15+C40</f>
        <v>39244722</v>
      </c>
      <c r="D14" s="12">
        <f t="shared" ref="D14:E14" si="0">D15+D40</f>
        <v>39701980</v>
      </c>
      <c r="E14" s="12">
        <f t="shared" si="0"/>
        <v>40119564</v>
      </c>
    </row>
    <row r="15" spans="1:5" ht="18" customHeight="1" thickBot="1" x14ac:dyDescent="0.3">
      <c r="A15" s="4"/>
      <c r="B15" s="3" t="s">
        <v>5</v>
      </c>
      <c r="C15" s="10">
        <f>C16+C22+C31+C34</f>
        <v>38154422</v>
      </c>
      <c r="D15" s="12">
        <f t="shared" ref="D15:E15" si="1">D16+D22+D31+D34</f>
        <v>38611680</v>
      </c>
      <c r="E15" s="12">
        <f t="shared" si="1"/>
        <v>39029264</v>
      </c>
    </row>
    <row r="16" spans="1:5" ht="17.25" customHeight="1" thickBot="1" x14ac:dyDescent="0.3">
      <c r="A16" s="2" t="s">
        <v>6</v>
      </c>
      <c r="B16" s="3" t="s">
        <v>7</v>
      </c>
      <c r="C16" s="22">
        <f>C18+C19+C20</f>
        <v>16681392</v>
      </c>
      <c r="D16" s="28">
        <f t="shared" ref="D16:E16" si="2">D18+D19+D20</f>
        <v>16695350</v>
      </c>
      <c r="E16" s="28">
        <f t="shared" si="2"/>
        <v>16721354</v>
      </c>
    </row>
    <row r="17" spans="1:5" ht="17.25" customHeight="1" thickBot="1" x14ac:dyDescent="0.3">
      <c r="A17" s="18" t="s">
        <v>47</v>
      </c>
      <c r="B17" s="19" t="s">
        <v>48</v>
      </c>
      <c r="C17" s="16">
        <f>C18+C19+C20</f>
        <v>16681392</v>
      </c>
      <c r="D17" s="16">
        <f t="shared" ref="D17:E17" si="3">D18+D19+D20</f>
        <v>16695350</v>
      </c>
      <c r="E17" s="16">
        <f t="shared" si="3"/>
        <v>16721354</v>
      </c>
    </row>
    <row r="18" spans="1:5" ht="105" customHeight="1" thickBot="1" x14ac:dyDescent="0.3">
      <c r="A18" s="4" t="s">
        <v>8</v>
      </c>
      <c r="B18" s="5" t="s">
        <v>9</v>
      </c>
      <c r="C18" s="11">
        <v>16678472</v>
      </c>
      <c r="D18" s="13">
        <v>16692350</v>
      </c>
      <c r="E18" s="13">
        <v>16718254</v>
      </c>
    </row>
    <row r="19" spans="1:5" ht="98.25" customHeight="1" thickBot="1" x14ac:dyDescent="0.3">
      <c r="A19" s="4" t="s">
        <v>10</v>
      </c>
      <c r="B19" s="5" t="s">
        <v>11</v>
      </c>
      <c r="C19" s="11">
        <v>2760</v>
      </c>
      <c r="D19" s="14">
        <v>2840</v>
      </c>
      <c r="E19" s="14">
        <v>2930</v>
      </c>
    </row>
    <row r="20" spans="1:5" ht="55.5" customHeight="1" thickBot="1" x14ac:dyDescent="0.3">
      <c r="A20" s="4" t="s">
        <v>12</v>
      </c>
      <c r="B20" s="5" t="s">
        <v>13</v>
      </c>
      <c r="C20" s="20">
        <v>160</v>
      </c>
      <c r="D20" s="21">
        <v>160</v>
      </c>
      <c r="E20" s="21">
        <v>170</v>
      </c>
    </row>
    <row r="21" spans="1:5" ht="36" customHeight="1" thickBot="1" x14ac:dyDescent="0.3">
      <c r="A21" s="18" t="s">
        <v>49</v>
      </c>
      <c r="B21" s="19" t="s">
        <v>50</v>
      </c>
      <c r="C21" s="16">
        <f>C22</f>
        <v>4891130</v>
      </c>
      <c r="D21" s="16">
        <f t="shared" ref="D21:E21" si="4">D22</f>
        <v>5221380</v>
      </c>
      <c r="E21" s="16">
        <f t="shared" si="4"/>
        <v>5384260</v>
      </c>
    </row>
    <row r="22" spans="1:5" ht="21" customHeight="1" thickBot="1" x14ac:dyDescent="0.3">
      <c r="A22" s="2" t="s">
        <v>58</v>
      </c>
      <c r="B22" s="3" t="s">
        <v>59</v>
      </c>
      <c r="C22" s="22">
        <f>C23+C24+C25+C26</f>
        <v>4891130</v>
      </c>
      <c r="D22" s="17">
        <f>D23+D24+D25+D26+D27+D28+D29+D30</f>
        <v>5221380</v>
      </c>
      <c r="E22" s="17">
        <f>E23+E24+E25+E26+E27+E28+E29+E30</f>
        <v>5384260</v>
      </c>
    </row>
    <row r="23" spans="1:5" ht="108.75" customHeight="1" thickBot="1" x14ac:dyDescent="0.3">
      <c r="A23" s="4" t="s">
        <v>79</v>
      </c>
      <c r="B23" s="31" t="s">
        <v>14</v>
      </c>
      <c r="C23" s="32">
        <v>2245830</v>
      </c>
      <c r="D23" s="32">
        <v>2400370</v>
      </c>
      <c r="E23" s="32">
        <v>2492820</v>
      </c>
    </row>
    <row r="24" spans="1:5" ht="113.25" customHeight="1" thickBot="1" x14ac:dyDescent="0.3">
      <c r="A24" s="4" t="s">
        <v>80</v>
      </c>
      <c r="B24" s="31" t="s">
        <v>15</v>
      </c>
      <c r="C24" s="32">
        <v>12800</v>
      </c>
      <c r="D24" s="32">
        <v>13540</v>
      </c>
      <c r="E24" s="32">
        <v>13920</v>
      </c>
    </row>
    <row r="25" spans="1:5" ht="105" customHeight="1" thickBot="1" x14ac:dyDescent="0.3">
      <c r="A25" s="4" t="s">
        <v>81</v>
      </c>
      <c r="B25" s="31" t="s">
        <v>16</v>
      </c>
      <c r="C25" s="32">
        <v>2954260</v>
      </c>
      <c r="D25" s="32">
        <v>3149410</v>
      </c>
      <c r="E25" s="32">
        <v>3260230</v>
      </c>
    </row>
    <row r="26" spans="1:5" ht="96" customHeight="1" thickBot="1" x14ac:dyDescent="0.3">
      <c r="A26" s="4" t="s">
        <v>82</v>
      </c>
      <c r="B26" s="36" t="s">
        <v>17</v>
      </c>
      <c r="C26" s="32">
        <v>-321760</v>
      </c>
      <c r="D26" s="32">
        <v>-341940</v>
      </c>
      <c r="E26" s="32">
        <v>-382710</v>
      </c>
    </row>
    <row r="27" spans="1:5" ht="33.75" hidden="1" customHeight="1" thickBot="1" x14ac:dyDescent="0.3">
      <c r="A27" s="4" t="s">
        <v>83</v>
      </c>
      <c r="B27" s="37" t="s">
        <v>73</v>
      </c>
      <c r="C27" s="32"/>
      <c r="D27" s="35"/>
      <c r="E27" s="35"/>
    </row>
    <row r="28" spans="1:5" ht="33.75" hidden="1" customHeight="1" thickBot="1" x14ac:dyDescent="0.3">
      <c r="A28" s="4" t="s">
        <v>84</v>
      </c>
      <c r="B28" s="37" t="s">
        <v>74</v>
      </c>
      <c r="C28" s="32"/>
      <c r="D28" s="35"/>
      <c r="E28" s="35"/>
    </row>
    <row r="29" spans="1:5" ht="36" hidden="1" customHeight="1" thickBot="1" x14ac:dyDescent="0.3">
      <c r="A29" s="4" t="s">
        <v>85</v>
      </c>
      <c r="B29" s="37" t="s">
        <v>75</v>
      </c>
      <c r="C29" s="32"/>
      <c r="D29" s="35"/>
      <c r="E29" s="35"/>
    </row>
    <row r="30" spans="1:5" ht="32.25" hidden="1" customHeight="1" thickBot="1" x14ac:dyDescent="0.3">
      <c r="A30" s="4" t="s">
        <v>86</v>
      </c>
      <c r="B30" s="37" t="s">
        <v>76</v>
      </c>
      <c r="C30" s="32"/>
      <c r="D30" s="35"/>
      <c r="E30" s="35"/>
    </row>
    <row r="31" spans="1:5" ht="15" customHeight="1" thickBot="1" x14ac:dyDescent="0.3">
      <c r="A31" s="2" t="s">
        <v>18</v>
      </c>
      <c r="B31" s="3" t="s">
        <v>19</v>
      </c>
      <c r="C31" s="10">
        <f>C33</f>
        <v>841800</v>
      </c>
      <c r="D31" s="17">
        <f t="shared" ref="D31:E31" si="5">D33</f>
        <v>845250</v>
      </c>
      <c r="E31" s="17">
        <f t="shared" si="5"/>
        <v>895950</v>
      </c>
    </row>
    <row r="32" spans="1:5" ht="15" customHeight="1" thickBot="1" x14ac:dyDescent="0.3">
      <c r="A32" s="2" t="s">
        <v>51</v>
      </c>
      <c r="B32" s="3" t="s">
        <v>21</v>
      </c>
      <c r="C32" s="10">
        <v>321750</v>
      </c>
      <c r="D32" s="34">
        <v>341100</v>
      </c>
      <c r="E32" s="16">
        <v>358090</v>
      </c>
    </row>
    <row r="33" spans="1:5" ht="18.75" customHeight="1" thickBot="1" x14ac:dyDescent="0.3">
      <c r="A33" s="4" t="s">
        <v>20</v>
      </c>
      <c r="B33" s="5" t="s">
        <v>21</v>
      </c>
      <c r="C33" s="11">
        <v>841800</v>
      </c>
      <c r="D33" s="15">
        <v>845250</v>
      </c>
      <c r="E33" s="15">
        <v>895950</v>
      </c>
    </row>
    <row r="34" spans="1:5" ht="16.5" customHeight="1" thickBot="1" x14ac:dyDescent="0.3">
      <c r="A34" s="2" t="s">
        <v>22</v>
      </c>
      <c r="B34" s="3" t="s">
        <v>23</v>
      </c>
      <c r="C34" s="10">
        <f>C36+C37</f>
        <v>15740100</v>
      </c>
      <c r="D34" s="12">
        <f t="shared" ref="D34:E34" si="6">D36+D37</f>
        <v>15849700</v>
      </c>
      <c r="E34" s="12">
        <f t="shared" si="6"/>
        <v>16027700</v>
      </c>
    </row>
    <row r="35" spans="1:5" ht="17.25" customHeight="1" thickBot="1" x14ac:dyDescent="0.3">
      <c r="A35" s="2" t="s">
        <v>52</v>
      </c>
      <c r="B35" s="3" t="s">
        <v>53</v>
      </c>
      <c r="C35" s="10">
        <f>C36</f>
        <v>3757500</v>
      </c>
      <c r="D35" s="16">
        <f t="shared" ref="D35:E35" si="7">D36</f>
        <v>3822400</v>
      </c>
      <c r="E35" s="16">
        <f t="shared" si="7"/>
        <v>3920000</v>
      </c>
    </row>
    <row r="36" spans="1:5" ht="46.5" customHeight="1" thickBot="1" x14ac:dyDescent="0.3">
      <c r="A36" s="4" t="s">
        <v>24</v>
      </c>
      <c r="B36" s="5" t="s">
        <v>25</v>
      </c>
      <c r="C36" s="11">
        <v>3757500</v>
      </c>
      <c r="D36" s="13">
        <v>3822400</v>
      </c>
      <c r="E36" s="13">
        <v>3920000</v>
      </c>
    </row>
    <row r="37" spans="1:5" ht="21" customHeight="1" thickBot="1" x14ac:dyDescent="0.3">
      <c r="A37" s="2" t="s">
        <v>26</v>
      </c>
      <c r="B37" s="3" t="s">
        <v>27</v>
      </c>
      <c r="C37" s="10">
        <f>C38+C39</f>
        <v>11982600</v>
      </c>
      <c r="D37" s="12">
        <f t="shared" ref="D37:E37" si="8">D38+D39</f>
        <v>12027300</v>
      </c>
      <c r="E37" s="12">
        <f t="shared" si="8"/>
        <v>12107700</v>
      </c>
    </row>
    <row r="38" spans="1:5" ht="49.5" customHeight="1" thickBot="1" x14ac:dyDescent="0.3">
      <c r="A38" s="4" t="s">
        <v>28</v>
      </c>
      <c r="B38" s="5" t="s">
        <v>29</v>
      </c>
      <c r="C38" s="11">
        <v>8111600</v>
      </c>
      <c r="D38" s="13">
        <v>8115600</v>
      </c>
      <c r="E38" s="13">
        <v>8129000</v>
      </c>
    </row>
    <row r="39" spans="1:5" ht="47.25" customHeight="1" thickBot="1" x14ac:dyDescent="0.3">
      <c r="A39" s="4" t="s">
        <v>30</v>
      </c>
      <c r="B39" s="5" t="s">
        <v>31</v>
      </c>
      <c r="C39" s="11">
        <v>3871000</v>
      </c>
      <c r="D39" s="14">
        <v>3911700</v>
      </c>
      <c r="E39" s="14">
        <v>3978700</v>
      </c>
    </row>
    <row r="40" spans="1:5" ht="19.5" customHeight="1" thickBot="1" x14ac:dyDescent="0.3">
      <c r="A40" s="4"/>
      <c r="B40" s="24" t="s">
        <v>32</v>
      </c>
      <c r="C40" s="29">
        <f t="shared" ref="C40:D40" si="9">C42+C43+C45</f>
        <v>1090300</v>
      </c>
      <c r="D40" s="29">
        <f t="shared" si="9"/>
        <v>1090300</v>
      </c>
      <c r="E40" s="29">
        <f>E42+E43+E45</f>
        <v>1090300</v>
      </c>
    </row>
    <row r="41" spans="1:5" ht="45.75" customHeight="1" thickBot="1" x14ac:dyDescent="0.3">
      <c r="A41" s="23" t="s">
        <v>54</v>
      </c>
      <c r="B41" s="25" t="s">
        <v>55</v>
      </c>
      <c r="C41" s="16">
        <f>C42+C43</f>
        <v>1030300</v>
      </c>
      <c r="D41" s="16">
        <f t="shared" ref="D41:E41" si="10">D42+D43</f>
        <v>1030300</v>
      </c>
      <c r="E41" s="16">
        <f t="shared" si="10"/>
        <v>1030300</v>
      </c>
    </row>
    <row r="42" spans="1:5" ht="100.5" customHeight="1" thickBot="1" x14ac:dyDescent="0.3">
      <c r="A42" s="4" t="s">
        <v>33</v>
      </c>
      <c r="B42" s="5" t="s">
        <v>34</v>
      </c>
      <c r="C42" s="11">
        <v>676400</v>
      </c>
      <c r="D42" s="13">
        <v>676400</v>
      </c>
      <c r="E42" s="13">
        <v>676400</v>
      </c>
    </row>
    <row r="43" spans="1:5" ht="48" customHeight="1" thickBot="1" x14ac:dyDescent="0.3">
      <c r="A43" s="4" t="s">
        <v>35</v>
      </c>
      <c r="B43" s="5" t="s">
        <v>36</v>
      </c>
      <c r="C43" s="20">
        <v>353900</v>
      </c>
      <c r="D43" s="21">
        <v>353900</v>
      </c>
      <c r="E43" s="21">
        <v>353900</v>
      </c>
    </row>
    <row r="44" spans="1:5" ht="33.75" customHeight="1" thickBot="1" x14ac:dyDescent="0.3">
      <c r="A44" s="18" t="s">
        <v>56</v>
      </c>
      <c r="B44" s="19" t="s">
        <v>57</v>
      </c>
      <c r="C44" s="16">
        <f>C45</f>
        <v>60000</v>
      </c>
      <c r="D44" s="16">
        <f t="shared" ref="D44:E44" si="11">D45</f>
        <v>60000</v>
      </c>
      <c r="E44" s="16">
        <f t="shared" si="11"/>
        <v>60000</v>
      </c>
    </row>
    <row r="45" spans="1:5" ht="64.5" customHeight="1" thickBot="1" x14ac:dyDescent="0.3">
      <c r="A45" s="4" t="s">
        <v>37</v>
      </c>
      <c r="B45" s="5" t="s">
        <v>38</v>
      </c>
      <c r="C45" s="11">
        <v>60000</v>
      </c>
      <c r="D45" s="13">
        <v>60000</v>
      </c>
      <c r="E45" s="13">
        <v>60000</v>
      </c>
    </row>
    <row r="46" spans="1:5" ht="19.5" customHeight="1" thickBot="1" x14ac:dyDescent="0.3">
      <c r="A46" s="2" t="s">
        <v>60</v>
      </c>
      <c r="B46" s="33" t="s">
        <v>61</v>
      </c>
      <c r="C46" s="29">
        <f>C47</f>
        <v>95552606.109999999</v>
      </c>
      <c r="D46" s="29">
        <f t="shared" ref="D46:E46" si="12">D47</f>
        <v>2167075</v>
      </c>
      <c r="E46" s="29">
        <f t="shared" si="12"/>
        <v>3691895</v>
      </c>
    </row>
    <row r="47" spans="1:5" ht="33.75" customHeight="1" thickBot="1" x14ac:dyDescent="0.3">
      <c r="A47" s="2" t="s">
        <v>39</v>
      </c>
      <c r="B47" s="26" t="s">
        <v>40</v>
      </c>
      <c r="C47" s="29">
        <f>C50+C52+C56</f>
        <v>95552606.109999999</v>
      </c>
      <c r="D47" s="30">
        <f>D50+D52+D56</f>
        <v>2167075</v>
      </c>
      <c r="E47" s="30">
        <f>E50+E52+E56</f>
        <v>3691895</v>
      </c>
    </row>
    <row r="48" spans="1:5" ht="15.75" customHeight="1" thickBot="1" x14ac:dyDescent="0.3">
      <c r="A48" s="4"/>
      <c r="B48" s="5" t="s">
        <v>41</v>
      </c>
      <c r="C48" s="20"/>
      <c r="D48" s="27"/>
      <c r="E48" s="27"/>
    </row>
    <row r="49" spans="1:5" ht="31.5" customHeight="1" thickBot="1" x14ac:dyDescent="0.3">
      <c r="A49" s="2" t="s">
        <v>66</v>
      </c>
      <c r="B49" s="26" t="s">
        <v>62</v>
      </c>
      <c r="C49" s="16">
        <f>C50</f>
        <v>908210</v>
      </c>
      <c r="D49" s="16">
        <f t="shared" ref="D49:E49" si="13">D50</f>
        <v>943380</v>
      </c>
      <c r="E49" s="16">
        <f t="shared" si="13"/>
        <v>975900</v>
      </c>
    </row>
    <row r="50" spans="1:5" ht="18.75" customHeight="1" thickBot="1" x14ac:dyDescent="0.3">
      <c r="A50" s="2" t="s">
        <v>88</v>
      </c>
      <c r="B50" s="3" t="s">
        <v>63</v>
      </c>
      <c r="C50" s="10">
        <f>C51</f>
        <v>908210</v>
      </c>
      <c r="D50" s="17">
        <f t="shared" ref="D50:E50" si="14">D51</f>
        <v>943380</v>
      </c>
      <c r="E50" s="17">
        <f t="shared" si="14"/>
        <v>975900</v>
      </c>
    </row>
    <row r="51" spans="1:5" ht="33" customHeight="1" thickBot="1" x14ac:dyDescent="0.3">
      <c r="A51" s="4" t="s">
        <v>89</v>
      </c>
      <c r="B51" s="5" t="s">
        <v>42</v>
      </c>
      <c r="C51" s="20">
        <v>908210</v>
      </c>
      <c r="D51" s="13">
        <v>943380</v>
      </c>
      <c r="E51" s="13">
        <v>975900</v>
      </c>
    </row>
    <row r="52" spans="1:5" ht="32.25" customHeight="1" thickBot="1" x14ac:dyDescent="0.3">
      <c r="A52" s="2" t="s">
        <v>68</v>
      </c>
      <c r="B52" s="26" t="s">
        <v>67</v>
      </c>
      <c r="C52" s="29">
        <f>SUM(C53:C55)</f>
        <v>94029401.109999999</v>
      </c>
      <c r="D52" s="39">
        <f t="shared" ref="D52:E52" si="15">SUM(D53:D55)</f>
        <v>0</v>
      </c>
      <c r="E52" s="39">
        <f t="shared" si="15"/>
        <v>1631600</v>
      </c>
    </row>
    <row r="53" spans="1:5" ht="50.25" customHeight="1" thickBot="1" x14ac:dyDescent="0.3">
      <c r="A53" s="4" t="s">
        <v>100</v>
      </c>
      <c r="B53" s="31" t="s">
        <v>91</v>
      </c>
      <c r="C53" s="32">
        <v>89423400</v>
      </c>
      <c r="D53" s="14"/>
      <c r="E53" s="14"/>
    </row>
    <row r="54" spans="1:5" ht="97.5" customHeight="1" thickBot="1" x14ac:dyDescent="0.3">
      <c r="A54" s="4" t="s">
        <v>99</v>
      </c>
      <c r="B54" s="44" t="s">
        <v>101</v>
      </c>
      <c r="C54" s="32"/>
      <c r="D54" s="14"/>
      <c r="E54" s="32">
        <v>1631600</v>
      </c>
    </row>
    <row r="55" spans="1:5" ht="49.5" customHeight="1" thickBot="1" x14ac:dyDescent="0.3">
      <c r="A55" s="42" t="s">
        <v>90</v>
      </c>
      <c r="B55" s="31" t="s">
        <v>96</v>
      </c>
      <c r="C55" s="32">
        <v>4606001.1100000003</v>
      </c>
      <c r="D55" s="14"/>
      <c r="E55" s="14"/>
    </row>
    <row r="56" spans="1:5" ht="33.75" customHeight="1" thickBot="1" x14ac:dyDescent="0.3">
      <c r="A56" s="2" t="s">
        <v>71</v>
      </c>
      <c r="B56" s="26" t="s">
        <v>69</v>
      </c>
      <c r="C56" s="30">
        <f>C58+C59</f>
        <v>614995</v>
      </c>
      <c r="D56" s="39">
        <f>D58+D57</f>
        <v>1223695</v>
      </c>
      <c r="E56" s="39">
        <f>E58+E57</f>
        <v>1084395</v>
      </c>
    </row>
    <row r="57" spans="1:5" ht="79.5" customHeight="1" x14ac:dyDescent="0.25">
      <c r="A57" s="41" t="s">
        <v>98</v>
      </c>
      <c r="B57" s="40" t="s">
        <v>97</v>
      </c>
      <c r="C57" s="39"/>
      <c r="D57" s="35">
        <v>608700</v>
      </c>
      <c r="E57" s="35">
        <v>469400</v>
      </c>
    </row>
    <row r="58" spans="1:5" ht="35.25" customHeight="1" thickBot="1" x14ac:dyDescent="0.3">
      <c r="A58" s="4" t="s">
        <v>72</v>
      </c>
      <c r="B58" s="31" t="s">
        <v>70</v>
      </c>
      <c r="C58" s="32">
        <v>614995</v>
      </c>
      <c r="D58" s="13">
        <v>614995</v>
      </c>
      <c r="E58" s="13">
        <v>614995</v>
      </c>
    </row>
    <row r="59" spans="1:5" ht="66" hidden="1" customHeight="1" thickBot="1" x14ac:dyDescent="0.3">
      <c r="A59" s="4" t="s">
        <v>87</v>
      </c>
      <c r="B59" s="31" t="s">
        <v>77</v>
      </c>
      <c r="C59" s="32"/>
      <c r="D59" s="13"/>
      <c r="E59" s="13"/>
    </row>
    <row r="60" spans="1:5" ht="16.5" customHeight="1" thickBot="1" x14ac:dyDescent="0.3">
      <c r="A60" s="2"/>
      <c r="B60" s="3" t="s">
        <v>43</v>
      </c>
      <c r="C60" s="43">
        <f>C46+C14</f>
        <v>134797328.11000001</v>
      </c>
      <c r="D60" s="12">
        <f>D46+D14</f>
        <v>41869055</v>
      </c>
      <c r="E60" s="12">
        <f>E46+E14</f>
        <v>43811459</v>
      </c>
    </row>
    <row r="61" spans="1:5" ht="69" customHeight="1" x14ac:dyDescent="0.25">
      <c r="B61" s="38"/>
      <c r="C61" s="22"/>
      <c r="D61" s="22"/>
      <c r="E61" s="22"/>
    </row>
    <row r="62" spans="1:5" ht="15.75" x14ac:dyDescent="0.25">
      <c r="A62" s="38"/>
    </row>
    <row r="63" spans="1:5" ht="15.75" x14ac:dyDescent="0.25">
      <c r="A63" s="6"/>
    </row>
  </sheetData>
  <mergeCells count="13">
    <mergeCell ref="A7:C7"/>
    <mergeCell ref="A9:XFD9"/>
    <mergeCell ref="A10:D10"/>
    <mergeCell ref="A12:A13"/>
    <mergeCell ref="B12:B13"/>
    <mergeCell ref="C12:C13"/>
    <mergeCell ref="D12:D13"/>
    <mergeCell ref="E12:E13"/>
    <mergeCell ref="A1:E1"/>
    <mergeCell ref="A3:E3"/>
    <mergeCell ref="A4:E4"/>
    <mergeCell ref="A5:E5"/>
    <mergeCell ref="A6:E6"/>
  </mergeCells>
  <pageMargins left="0.11811023622047245" right="0.11811023622047245" top="0.15748031496062992" bottom="0.15748031496062992" header="0.11811023622047245" footer="0.11811023622047245"/>
  <pageSetup paperSize="9" scale="85" orientation="portrait" r:id="rId1"/>
  <rowBreaks count="2" manualBreakCount="2">
    <brk id="25" max="4" man="1"/>
    <brk id="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2020-12-17T08:02:17Z</dcterms:modified>
</cp:coreProperties>
</file>